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070" activeTab="2"/>
  </bookViews>
  <sheets>
    <sheet name="Number 5" sheetId="1" r:id="rId1"/>
    <sheet name="Number 4" sheetId="2" r:id="rId2"/>
    <sheet name="Number 3" sheetId="3" r:id="rId3"/>
    <sheet name="Number 2" sheetId="4" r:id="rId4"/>
    <sheet name="Number 1" sheetId="5" r:id="rId5"/>
  </sheets>
  <definedNames>
    <definedName name="anscount" hidden="1">1</definedName>
    <definedName name="sencount" hidden="1">1</definedName>
    <definedName name="solver_adj" localSheetId="4" hidden="1">'Number 1'!$B$11:$D$11</definedName>
    <definedName name="solver_adj" localSheetId="3" hidden="1">'Number 2'!$B$11:$C$11</definedName>
    <definedName name="solver_adj" localSheetId="2" hidden="1">'Number 3'!$B$10:$C$10</definedName>
    <definedName name="solver_adj" localSheetId="1" hidden="1">'Number 4'!$B$12:$D$15</definedName>
    <definedName name="solver_adj" localSheetId="0" hidden="1">'Number 5'!$C$12:$D$15</definedName>
    <definedName name="solver_cvg" localSheetId="4" hidden="1">0.001</definedName>
    <definedName name="solver_cvg" localSheetId="3" hidden="1">0.001</definedName>
    <definedName name="solver_cvg" localSheetId="2" hidden="1">0.001</definedName>
    <definedName name="solver_cvg" localSheetId="1" hidden="1">0.001</definedName>
    <definedName name="solver_cvg" localSheetId="0" hidden="1">0.0001</definedName>
    <definedName name="solver_drv" localSheetId="4" hidden="1">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4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4" hidden="1">100</definedName>
    <definedName name="solver_itr" localSheetId="3" hidden="1">100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4" hidden="1">'Number 1'!$B$14:$B$16</definedName>
    <definedName name="solver_lhs1" localSheetId="3" hidden="1">'Number 2'!$B$17:$B$19</definedName>
    <definedName name="solver_lhs1" localSheetId="2" hidden="1">'Number 3'!$B$14:$B$16</definedName>
    <definedName name="solver_lhs1" localSheetId="1" hidden="1">'Number 4'!$B$12:$B$15</definedName>
    <definedName name="solver_lhs1" localSheetId="0" hidden="1">'Number 5'!$B$20:$B$23</definedName>
    <definedName name="solver_lhs2" localSheetId="1" hidden="1">'Number 4'!$C$12:$C$15</definedName>
    <definedName name="solver_lhs2" localSheetId="0" hidden="1">'Number 5'!$C$12:$C$15</definedName>
    <definedName name="solver_lhs3" localSheetId="1" hidden="1">'Number 4'!$B$20:$B$23</definedName>
    <definedName name="solver_lhs3" localSheetId="0" hidden="1">'Number 5'!$D$15</definedName>
    <definedName name="solver_lhs4" localSheetId="1" hidden="1">'Number 4'!$D$15</definedName>
    <definedName name="solver_lhs4" localSheetId="0" hidden="1">'Number 5'!$D$15</definedName>
    <definedName name="solver_lhs5" localSheetId="1" hidden="1">'Number 4'!#REF!</definedName>
    <definedName name="solver_lhs5" localSheetId="0" hidden="1">'Number 5'!#REF!</definedName>
    <definedName name="solver_lin" localSheetId="4" hidden="1">1</definedName>
    <definedName name="solver_lin" localSheetId="3" hidden="1">1</definedName>
    <definedName name="solver_lin" localSheetId="2" hidden="1">2</definedName>
    <definedName name="solver_lin" localSheetId="1" hidden="1">1</definedName>
    <definedName name="solver_lin" localSheetId="0" hidden="1">1</definedName>
    <definedName name="solver_neg" localSheetId="4" hidden="1">1</definedName>
    <definedName name="solver_neg" localSheetId="3" hidden="1">1</definedName>
    <definedName name="solver_neg" localSheetId="2" hidden="1">2</definedName>
    <definedName name="solver_neg" localSheetId="1" hidden="1">1</definedName>
    <definedName name="solver_neg" localSheetId="0" hidden="1">1</definedName>
    <definedName name="solver_num" localSheetId="4" hidden="1">1</definedName>
    <definedName name="solver_num" localSheetId="3" hidden="1">1</definedName>
    <definedName name="solver_num" localSheetId="2" hidden="1">1</definedName>
    <definedName name="solver_num" localSheetId="1" hidden="1">4</definedName>
    <definedName name="solver_num" localSheetId="0" hidden="1">3</definedName>
    <definedName name="solver_nwt" localSheetId="4" hidden="1">1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4" hidden="1">'Number 1'!$B$18</definedName>
    <definedName name="solver_opt" localSheetId="3" hidden="1">'Number 2'!$B$21</definedName>
    <definedName name="solver_opt" localSheetId="2" hidden="1">'Number 3'!$B$19</definedName>
    <definedName name="solver_opt" localSheetId="1" hidden="1">'Number 4'!$F$20</definedName>
    <definedName name="solver_opt" localSheetId="0" hidden="1">'Number 5'!$F$20</definedName>
    <definedName name="solver_pre" localSheetId="4" hidden="1">0.000001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4" hidden="1">1</definedName>
    <definedName name="solver_rel1" localSheetId="3" hidden="1">1</definedName>
    <definedName name="solver_rel1" localSheetId="2" hidden="1">1</definedName>
    <definedName name="solver_rel1" localSheetId="1" hidden="1">1</definedName>
    <definedName name="solver_rel1" localSheetId="0" hidden="1">2</definedName>
    <definedName name="solver_rel2" localSheetId="1" hidden="1">1</definedName>
    <definedName name="solver_rel2" localSheetId="0" hidden="1">1</definedName>
    <definedName name="solver_rel3" localSheetId="1" hidden="1">2</definedName>
    <definedName name="solver_rel3" localSheetId="0" hidden="1">3</definedName>
    <definedName name="solver_rel4" localSheetId="1" hidden="1">2</definedName>
    <definedName name="solver_rel4" localSheetId="0" hidden="1">3</definedName>
    <definedName name="solver_rel5" localSheetId="1" hidden="1">2</definedName>
    <definedName name="solver_rel5" localSheetId="0" hidden="1">2</definedName>
    <definedName name="solver_rhs1" localSheetId="4" hidden="1">'Number 1'!$G$3:$G$5</definedName>
    <definedName name="solver_rhs1" localSheetId="3" hidden="1">'Number 2'!$E$4:$E$6</definedName>
    <definedName name="solver_rhs1" localSheetId="2" hidden="1">'Number 3'!$F$4:$F$6</definedName>
    <definedName name="solver_rhs1" localSheetId="1" hidden="1">'Number 4'!$C$3:$C$6</definedName>
    <definedName name="solver_rhs1" localSheetId="0" hidden="1">'Number 5'!$B$3:$B$6</definedName>
    <definedName name="solver_rhs2" localSheetId="1" hidden="1">'Number 4'!$D$3:$D$6</definedName>
    <definedName name="solver_rhs2" localSheetId="0" hidden="1">'Number 5'!$C$3:$C$6</definedName>
    <definedName name="solver_rhs3" localSheetId="1" hidden="1">'Number 4'!$B$3:$B$6</definedName>
    <definedName name="solver_rhs3" localSheetId="0" hidden="1">'Number 5'!$L$3</definedName>
    <definedName name="solver_rhs4" localSheetId="1" hidden="1">'Number 4'!$D$11</definedName>
    <definedName name="solver_rhs4" localSheetId="0" hidden="1">500</definedName>
    <definedName name="solver_rhs5" localSheetId="1" hidden="1">0</definedName>
    <definedName name="solver_rhs5" localSheetId="0" hidden="1">0</definedName>
    <definedName name="solver_scl" localSheetId="4" hidden="1">2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4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4" hidden="1">100</definedName>
    <definedName name="solver_tim" localSheetId="3" hidden="1">100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4" hidden="1">0.05</definedName>
    <definedName name="solver_tol" localSheetId="3" hidden="1">0.05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4" hidden="1">1</definedName>
    <definedName name="solver_typ" localSheetId="3" hidden="1">1</definedName>
    <definedName name="solver_typ" localSheetId="2" hidden="1">1</definedName>
    <definedName name="solver_typ" localSheetId="1" hidden="1">2</definedName>
    <definedName name="solver_typ" localSheetId="0" hidden="1">2</definedName>
    <definedName name="solver_val" localSheetId="4" hidden="1">0</definedName>
    <definedName name="solver_val" localSheetId="3" hidden="1">0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<sst xmlns="http://schemas.openxmlformats.org/spreadsheetml/2006/main" count="96" uniqueCount="57">
  <si>
    <t>Regular</t>
  </si>
  <si>
    <t>deluxe</t>
  </si>
  <si>
    <t>super</t>
  </si>
  <si>
    <t>Maximum</t>
  </si>
  <si>
    <t>cost</t>
  </si>
  <si>
    <t>space</t>
  </si>
  <si>
    <t>operators</t>
  </si>
  <si>
    <t>profit/hour</t>
  </si>
  <si>
    <t>Deluxe</t>
  </si>
  <si>
    <t>Super</t>
  </si>
  <si>
    <t>number</t>
  </si>
  <si>
    <t>used</t>
  </si>
  <si>
    <t>unused</t>
  </si>
  <si>
    <t>profit</t>
  </si>
  <si>
    <t>Data</t>
  </si>
  <si>
    <t>per unit</t>
  </si>
  <si>
    <t>Student</t>
  </si>
  <si>
    <t>Office</t>
  </si>
  <si>
    <t>Maximum Available</t>
  </si>
  <si>
    <t>Profit</t>
  </si>
  <si>
    <t>milling</t>
  </si>
  <si>
    <t>construction</t>
  </si>
  <si>
    <t>finishing</t>
  </si>
  <si>
    <t>Decision Variables</t>
  </si>
  <si>
    <t>Student Desks</t>
  </si>
  <si>
    <t>Office Desks</t>
  </si>
  <si>
    <t>Number of</t>
  </si>
  <si>
    <t>Model Output</t>
  </si>
  <si>
    <t>Used</t>
  </si>
  <si>
    <t>Unused</t>
  </si>
  <si>
    <t>Parameters</t>
  </si>
  <si>
    <t>Total</t>
  </si>
  <si>
    <t>apple pies</t>
  </si>
  <si>
    <t>grape pies</t>
  </si>
  <si>
    <t>Revenue ($/pie)</t>
  </si>
  <si>
    <t>sugar (cups/pie)</t>
  </si>
  <si>
    <t>sugar</t>
  </si>
  <si>
    <t>flour (cups/pie)</t>
  </si>
  <si>
    <t>flour</t>
  </si>
  <si>
    <t>time(min/pie)</t>
  </si>
  <si>
    <t>time</t>
  </si>
  <si>
    <t># of</t>
  </si>
  <si>
    <t>not used</t>
  </si>
  <si>
    <t>Revenue</t>
  </si>
  <si>
    <t>Costs</t>
  </si>
  <si>
    <t>Quarter</t>
  </si>
  <si>
    <t>Demand</t>
  </si>
  <si>
    <t>Reg Cap</t>
  </si>
  <si>
    <t>OT Cap</t>
  </si>
  <si>
    <t>RT Prod</t>
  </si>
  <si>
    <t>OT Prod</t>
  </si>
  <si>
    <t>Inventory</t>
  </si>
  <si>
    <t>initial</t>
  </si>
  <si>
    <t>Dem Bal</t>
  </si>
  <si>
    <t>Total Costs</t>
  </si>
  <si>
    <t>Min</t>
  </si>
  <si>
    <t>Ending Inventory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</si>
</sst>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2">
    <font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0" xfId="0" applyAlignment="1" quotePrefix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6">
      <selection activeCell="I18" sqref="I18"/>
    </sheetView>
  </sheetViews>
  <sheetFormatPr defaultColWidth="9.140625" defaultRowHeight="12.75"/>
  <cols>
    <col min="6" max="6" width="11.00390625" style="0" bestFit="1" customWidth="1"/>
  </cols>
  <sheetData>
    <row r="1" spans="1:7" ht="12.75">
      <c r="A1" t="s">
        <v>14</v>
      </c>
      <c r="G1" t="s">
        <v>44</v>
      </c>
    </row>
    <row r="2" spans="1:12" ht="12.75">
      <c r="A2" t="s">
        <v>45</v>
      </c>
      <c r="B2" t="s">
        <v>46</v>
      </c>
      <c r="C2" t="s">
        <v>47</v>
      </c>
      <c r="G2" t="s">
        <v>49</v>
      </c>
      <c r="H2" t="s">
        <v>51</v>
      </c>
      <c r="L2" t="s">
        <v>55</v>
      </c>
    </row>
    <row r="3" spans="1:12" ht="12.75">
      <c r="A3">
        <v>1</v>
      </c>
      <c r="B3" s="1">
        <v>2000</v>
      </c>
      <c r="C3" s="1">
        <v>4000</v>
      </c>
      <c r="G3" s="1">
        <v>10000</v>
      </c>
      <c r="H3" s="1">
        <v>250</v>
      </c>
      <c r="J3" t="s">
        <v>56</v>
      </c>
      <c r="L3" s="10">
        <v>500</v>
      </c>
    </row>
    <row r="4" spans="1:8" ht="12.75">
      <c r="A4">
        <v>2</v>
      </c>
      <c r="B4" s="1">
        <v>4000</v>
      </c>
      <c r="C4" s="1">
        <v>3000</v>
      </c>
      <c r="G4" s="1">
        <f>1.1*G3</f>
        <v>11000</v>
      </c>
      <c r="H4" s="1">
        <v>250</v>
      </c>
    </row>
    <row r="5" spans="1:8" ht="12.75">
      <c r="A5">
        <v>3</v>
      </c>
      <c r="B5" s="1">
        <v>3000</v>
      </c>
      <c r="C5" s="1">
        <v>2000</v>
      </c>
      <c r="G5" s="1">
        <f>1.1*G4</f>
        <v>12100.000000000002</v>
      </c>
      <c r="H5" s="1">
        <v>300</v>
      </c>
    </row>
    <row r="6" spans="1:8" ht="12.75">
      <c r="A6">
        <v>4</v>
      </c>
      <c r="B6" s="1">
        <v>1500</v>
      </c>
      <c r="C6" s="1">
        <v>4000</v>
      </c>
      <c r="G6" s="1">
        <f>1.1*G5</f>
        <v>13310.000000000004</v>
      </c>
      <c r="H6" s="1">
        <v>300</v>
      </c>
    </row>
    <row r="9" ht="12.75">
      <c r="A9" t="s">
        <v>23</v>
      </c>
    </row>
    <row r="10" spans="3:4" ht="12.75">
      <c r="C10" t="s">
        <v>49</v>
      </c>
      <c r="D10" t="s">
        <v>51</v>
      </c>
    </row>
    <row r="11" spans="1:4" ht="12.75">
      <c r="A11" t="s">
        <v>52</v>
      </c>
      <c r="D11" s="1">
        <v>100</v>
      </c>
    </row>
    <row r="12" spans="1:4" ht="12.75">
      <c r="A12">
        <v>1</v>
      </c>
      <c r="B12">
        <v>0</v>
      </c>
      <c r="C12" s="9">
        <v>4000</v>
      </c>
      <c r="D12" s="9">
        <v>2100</v>
      </c>
    </row>
    <row r="13" spans="1:4" ht="12.75">
      <c r="A13">
        <v>2</v>
      </c>
      <c r="B13">
        <v>0</v>
      </c>
      <c r="C13" s="9">
        <v>3000</v>
      </c>
      <c r="D13" s="9">
        <v>1100</v>
      </c>
    </row>
    <row r="14" spans="1:4" ht="12.75">
      <c r="A14">
        <v>3</v>
      </c>
      <c r="B14">
        <v>0</v>
      </c>
      <c r="C14" s="9">
        <v>2000</v>
      </c>
      <c r="D14" s="9">
        <v>100</v>
      </c>
    </row>
    <row r="15" spans="1:4" ht="12.75">
      <c r="A15">
        <v>4</v>
      </c>
      <c r="B15">
        <v>0</v>
      </c>
      <c r="C15" s="9">
        <v>1900</v>
      </c>
      <c r="D15" s="9">
        <v>500</v>
      </c>
    </row>
    <row r="18" ht="12.75">
      <c r="A18" t="s">
        <v>27</v>
      </c>
    </row>
    <row r="19" spans="1:2" ht="12.75">
      <c r="A19" t="s">
        <v>45</v>
      </c>
      <c r="B19" t="s">
        <v>53</v>
      </c>
    </row>
    <row r="20" spans="1:6" ht="12.75">
      <c r="A20">
        <v>1</v>
      </c>
      <c r="B20" s="5">
        <f>D11+C12-D12</f>
        <v>2000</v>
      </c>
      <c r="D20" t="s">
        <v>54</v>
      </c>
      <c r="F20" s="6">
        <f>SUMPRODUCT(C12:D15,G3:H6)</f>
        <v>123469000</v>
      </c>
    </row>
    <row r="21" spans="1:2" ht="12.75">
      <c r="A21">
        <v>2</v>
      </c>
      <c r="B21" s="5">
        <f>D12+C13-D13</f>
        <v>4000</v>
      </c>
    </row>
    <row r="22" spans="1:2" ht="12.75">
      <c r="A22">
        <v>3</v>
      </c>
      <c r="B22" s="5">
        <f>D13+C14-D14</f>
        <v>3000</v>
      </c>
    </row>
    <row r="23" spans="1:2" ht="12.75">
      <c r="A23">
        <v>4</v>
      </c>
      <c r="B23" s="5">
        <f>D14+C15-D15</f>
        <v>1500</v>
      </c>
    </row>
  </sheetData>
  <printOptions gridLines="1"/>
  <pageMargins left="0.75" right="0.75" top="0.75" bottom="0.67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">
      <selection activeCell="J7" sqref="J7"/>
    </sheetView>
  </sheetViews>
  <sheetFormatPr defaultColWidth="9.140625" defaultRowHeight="12.75"/>
  <sheetData>
    <row r="1" spans="1:7" ht="12.75">
      <c r="A1" t="s">
        <v>14</v>
      </c>
      <c r="G1" t="s">
        <v>44</v>
      </c>
    </row>
    <row r="2" spans="1:8" ht="12.75">
      <c r="A2" t="s">
        <v>45</v>
      </c>
      <c r="B2" t="s">
        <v>46</v>
      </c>
      <c r="C2" t="s">
        <v>47</v>
      </c>
      <c r="D2" t="s">
        <v>48</v>
      </c>
      <c r="F2" t="s">
        <v>49</v>
      </c>
      <c r="G2" t="s">
        <v>50</v>
      </c>
      <c r="H2" t="s">
        <v>51</v>
      </c>
    </row>
    <row r="3" spans="1:8" ht="12.75">
      <c r="A3">
        <v>1</v>
      </c>
      <c r="B3" s="1">
        <v>130000</v>
      </c>
      <c r="C3" s="1">
        <v>400000</v>
      </c>
      <c r="D3" s="1">
        <f>0.2*C3</f>
        <v>80000</v>
      </c>
      <c r="F3" s="1">
        <v>0.83</v>
      </c>
      <c r="G3" s="1">
        <v>0.91</v>
      </c>
      <c r="H3" s="1">
        <v>0.1</v>
      </c>
    </row>
    <row r="4" spans="1:8" ht="12.75">
      <c r="A4">
        <v>2</v>
      </c>
      <c r="B4" s="1">
        <v>400000</v>
      </c>
      <c r="C4" s="1">
        <v>400000</v>
      </c>
      <c r="D4" s="1">
        <f>0.2*C4</f>
        <v>80000</v>
      </c>
      <c r="F4" s="1">
        <v>0.83</v>
      </c>
      <c r="G4" s="1">
        <v>0.91</v>
      </c>
      <c r="H4" s="1">
        <v>0.1</v>
      </c>
    </row>
    <row r="5" spans="1:8" ht="12.75">
      <c r="A5">
        <v>3</v>
      </c>
      <c r="B5" s="1">
        <v>800000</v>
      </c>
      <c r="C5" s="1">
        <v>400000</v>
      </c>
      <c r="D5" s="1">
        <f>0.2*C5</f>
        <v>80000</v>
      </c>
      <c r="F5" s="1">
        <v>0.83</v>
      </c>
      <c r="G5" s="1">
        <v>0.91</v>
      </c>
      <c r="H5" s="1">
        <v>0.1</v>
      </c>
    </row>
    <row r="6" spans="1:8" ht="12.75">
      <c r="A6">
        <v>4</v>
      </c>
      <c r="B6" s="1">
        <v>470000</v>
      </c>
      <c r="C6" s="1">
        <v>400000</v>
      </c>
      <c r="D6" s="1">
        <f>0.2*C6</f>
        <v>80000</v>
      </c>
      <c r="F6" s="1">
        <v>0.83</v>
      </c>
      <c r="G6" s="1">
        <v>0.91</v>
      </c>
      <c r="H6" s="1">
        <v>0.1</v>
      </c>
    </row>
    <row r="9" ht="12.75">
      <c r="A9" t="s">
        <v>23</v>
      </c>
    </row>
    <row r="10" spans="2:4" ht="12.75">
      <c r="B10" t="s">
        <v>49</v>
      </c>
      <c r="C10" t="s">
        <v>50</v>
      </c>
      <c r="D10" t="s">
        <v>51</v>
      </c>
    </row>
    <row r="11" spans="1:4" ht="12.75">
      <c r="A11" t="s">
        <v>52</v>
      </c>
      <c r="D11" s="1">
        <v>40000</v>
      </c>
    </row>
    <row r="12" spans="1:4" ht="12.75">
      <c r="A12">
        <v>1</v>
      </c>
      <c r="B12" s="9">
        <v>359999.99999698275</v>
      </c>
      <c r="C12" s="9">
        <v>0</v>
      </c>
      <c r="D12" s="9">
        <v>269999.9999972956</v>
      </c>
    </row>
    <row r="13" spans="1:4" ht="12.75">
      <c r="A13">
        <v>2</v>
      </c>
      <c r="B13" s="9">
        <v>400000</v>
      </c>
      <c r="C13" s="9">
        <v>80000</v>
      </c>
      <c r="D13" s="9">
        <v>349999.9999973386</v>
      </c>
    </row>
    <row r="14" spans="1:4" ht="12.75">
      <c r="A14">
        <v>3</v>
      </c>
      <c r="B14" s="9">
        <v>400000</v>
      </c>
      <c r="C14" s="9">
        <v>80000</v>
      </c>
      <c r="D14" s="9">
        <v>29999.999997445964</v>
      </c>
    </row>
    <row r="15" spans="1:4" ht="12.75">
      <c r="A15">
        <v>4</v>
      </c>
      <c r="B15" s="9">
        <v>400000</v>
      </c>
      <c r="C15" s="9">
        <v>80000</v>
      </c>
      <c r="D15" s="9">
        <v>40000</v>
      </c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ht="12.75">
      <c r="A18" t="s">
        <v>27</v>
      </c>
    </row>
    <row r="19" spans="1:2" ht="12.75">
      <c r="A19" t="s">
        <v>45</v>
      </c>
      <c r="B19" t="s">
        <v>53</v>
      </c>
    </row>
    <row r="20" spans="1:6" ht="12.75">
      <c r="A20">
        <v>1</v>
      </c>
      <c r="B20" s="5">
        <f>D11+B12+C12-D12</f>
        <v>129999.99999968713</v>
      </c>
      <c r="D20" t="s">
        <v>54</v>
      </c>
      <c r="F20" s="6">
        <f>SUMPRODUCT(B12:D15,F3:H6)</f>
        <v>1582199.9999967038</v>
      </c>
    </row>
    <row r="21" spans="1:2" ht="12.75">
      <c r="A21">
        <v>2</v>
      </c>
      <c r="B21" s="5">
        <f>D12+B13+C13-D13</f>
        <v>399999.9999999571</v>
      </c>
    </row>
    <row r="22" spans="1:2" ht="12.75">
      <c r="A22">
        <v>3</v>
      </c>
      <c r="B22" s="5">
        <f>D13+B14+C14-D14</f>
        <v>799999.9999998925</v>
      </c>
    </row>
    <row r="23" spans="1:2" ht="12.75">
      <c r="A23">
        <v>4</v>
      </c>
      <c r="B23" s="5">
        <f>D14+B15+C15-D15</f>
        <v>469999.99999744596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5.57421875" style="0" customWidth="1"/>
    <col min="2" max="2" width="9.7109375" style="0" customWidth="1"/>
  </cols>
  <sheetData>
    <row r="1" ht="12.75">
      <c r="A1" t="s">
        <v>30</v>
      </c>
    </row>
    <row r="2" spans="2:3" ht="12.75">
      <c r="B2" t="s">
        <v>32</v>
      </c>
      <c r="C2" t="s">
        <v>33</v>
      </c>
    </row>
    <row r="3" spans="1:6" ht="12.75">
      <c r="A3" t="s">
        <v>34</v>
      </c>
      <c r="B3" s="1">
        <v>1.5</v>
      </c>
      <c r="C3" s="1">
        <v>1.2</v>
      </c>
      <c r="F3" t="s">
        <v>3</v>
      </c>
    </row>
    <row r="4" spans="1:6" ht="12.75">
      <c r="A4" t="s">
        <v>35</v>
      </c>
      <c r="B4" s="1">
        <v>1.5</v>
      </c>
      <c r="C4" s="1">
        <v>2</v>
      </c>
      <c r="E4" t="s">
        <v>36</v>
      </c>
      <c r="F4" s="1">
        <v>1200</v>
      </c>
    </row>
    <row r="5" spans="1:6" ht="12.75">
      <c r="A5" t="s">
        <v>37</v>
      </c>
      <c r="B5" s="1">
        <v>3</v>
      </c>
      <c r="C5" s="1">
        <v>3</v>
      </c>
      <c r="E5" t="s">
        <v>38</v>
      </c>
      <c r="F5" s="1">
        <v>2100</v>
      </c>
    </row>
    <row r="6" spans="1:6" ht="12.75">
      <c r="A6" t="s">
        <v>39</v>
      </c>
      <c r="B6" s="1">
        <v>6</v>
      </c>
      <c r="C6" s="1">
        <v>3</v>
      </c>
      <c r="E6" t="s">
        <v>40</v>
      </c>
      <c r="F6" s="1">
        <f>60*60</f>
        <v>3600</v>
      </c>
    </row>
    <row r="8" ht="12.75">
      <c r="A8" t="s">
        <v>23</v>
      </c>
    </row>
    <row r="9" spans="2:3" ht="12.75">
      <c r="B9" t="s">
        <v>32</v>
      </c>
      <c r="C9" t="s">
        <v>33</v>
      </c>
    </row>
    <row r="10" spans="1:3" ht="12.75">
      <c r="A10" s="7" t="s">
        <v>41</v>
      </c>
      <c r="B10" s="8">
        <v>500</v>
      </c>
      <c r="C10" s="8">
        <v>200</v>
      </c>
    </row>
    <row r="12" ht="12.75">
      <c r="A12" t="s">
        <v>27</v>
      </c>
    </row>
    <row r="13" spans="2:3" ht="12.75">
      <c r="B13" t="s">
        <v>11</v>
      </c>
      <c r="C13" t="s">
        <v>42</v>
      </c>
    </row>
    <row r="14" spans="1:3" ht="12.75">
      <c r="A14" t="s">
        <v>36</v>
      </c>
      <c r="B14" s="3">
        <f>SUMPRODUCT(B4:C4,B$10:C$10)</f>
        <v>1150</v>
      </c>
      <c r="C14" s="3">
        <f>F4-B14</f>
        <v>50</v>
      </c>
    </row>
    <row r="15" spans="1:3" ht="12.75">
      <c r="A15" t="s">
        <v>38</v>
      </c>
      <c r="B15" s="3">
        <f>SUMPRODUCT(B5:C5,B$10:C$10)</f>
        <v>2100</v>
      </c>
      <c r="C15" s="3">
        <f>F5-B15</f>
        <v>0</v>
      </c>
    </row>
    <row r="16" spans="1:3" ht="12.75">
      <c r="A16" t="s">
        <v>40</v>
      </c>
      <c r="B16" s="3">
        <f>SUMPRODUCT(B6:C6,B$10:C$10)</f>
        <v>3600</v>
      </c>
      <c r="C16" s="3">
        <f>F6-B16</f>
        <v>0</v>
      </c>
    </row>
    <row r="18" ht="12.75">
      <c r="B18" t="s">
        <v>43</v>
      </c>
    </row>
    <row r="19" spans="1:2" ht="12.75">
      <c r="A19" t="s">
        <v>31</v>
      </c>
      <c r="B19" s="4">
        <f>SUMPRODUCT(B3:C3,B10:C10)</f>
        <v>990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2" sqref="G12"/>
    </sheetView>
  </sheetViews>
  <sheetFormatPr defaultColWidth="9.140625" defaultRowHeight="12.75"/>
  <cols>
    <col min="1" max="1" width="12.57421875" style="0" customWidth="1"/>
    <col min="2" max="2" width="13.8515625" style="0" customWidth="1"/>
    <col min="3" max="3" width="11.8515625" style="0" customWidth="1"/>
  </cols>
  <sheetData>
    <row r="1" ht="12.75">
      <c r="A1" t="s">
        <v>14</v>
      </c>
    </row>
    <row r="2" spans="1:5" ht="12.75">
      <c r="A2" t="s">
        <v>15</v>
      </c>
      <c r="B2" t="s">
        <v>16</v>
      </c>
      <c r="C2" t="s">
        <v>17</v>
      </c>
      <c r="E2" t="s">
        <v>18</v>
      </c>
    </row>
    <row r="3" spans="1:6" ht="12.75">
      <c r="A3" t="s">
        <v>19</v>
      </c>
      <c r="B3" s="1">
        <v>22</v>
      </c>
      <c r="C3" s="1">
        <v>28</v>
      </c>
      <c r="D3" s="1"/>
      <c r="E3" s="1"/>
      <c r="F3" s="1"/>
    </row>
    <row r="4" spans="1:6" ht="12.75">
      <c r="A4" t="s">
        <v>20</v>
      </c>
      <c r="B4" s="1">
        <v>1.5</v>
      </c>
      <c r="C4" s="1">
        <v>1</v>
      </c>
      <c r="D4" s="1"/>
      <c r="E4" s="1">
        <v>1200</v>
      </c>
      <c r="F4" s="1"/>
    </row>
    <row r="5" spans="1:6" ht="12.75">
      <c r="A5" t="s">
        <v>21</v>
      </c>
      <c r="B5" s="1">
        <v>2</v>
      </c>
      <c r="C5" s="1">
        <v>3</v>
      </c>
      <c r="D5" s="1"/>
      <c r="E5" s="1">
        <v>2000</v>
      </c>
      <c r="F5" s="1"/>
    </row>
    <row r="6" spans="1:6" ht="12.75">
      <c r="A6" t="s">
        <v>22</v>
      </c>
      <c r="B6" s="1">
        <v>1.5</v>
      </c>
      <c r="C6" s="1">
        <v>3</v>
      </c>
      <c r="D6" s="1"/>
      <c r="E6" s="1">
        <v>2400</v>
      </c>
      <c r="F6" s="1"/>
    </row>
    <row r="9" ht="12.75">
      <c r="A9" t="s">
        <v>23</v>
      </c>
    </row>
    <row r="10" spans="2:3" ht="12.75">
      <c r="B10" t="s">
        <v>24</v>
      </c>
      <c r="C10" t="s">
        <v>25</v>
      </c>
    </row>
    <row r="11" spans="1:3" ht="12.75">
      <c r="A11" t="s">
        <v>26</v>
      </c>
      <c r="B11" s="2">
        <v>640</v>
      </c>
      <c r="C11" s="2">
        <v>240</v>
      </c>
    </row>
    <row r="15" ht="12.75">
      <c r="A15" t="s">
        <v>27</v>
      </c>
    </row>
    <row r="16" spans="2:3" ht="12.75">
      <c r="B16" t="s">
        <v>28</v>
      </c>
      <c r="C16" t="s">
        <v>29</v>
      </c>
    </row>
    <row r="17" spans="1:3" ht="12.75">
      <c r="A17" t="s">
        <v>20</v>
      </c>
      <c r="B17" s="5">
        <f>SUMPRODUCT($B$11:$C$11,B4:C4)</f>
        <v>1200</v>
      </c>
      <c r="C17" s="5">
        <f>E4-B17</f>
        <v>0</v>
      </c>
    </row>
    <row r="18" spans="1:3" ht="12.75">
      <c r="A18" t="s">
        <v>21</v>
      </c>
      <c r="B18" s="5">
        <f>SUMPRODUCT($B$11:$C$11,B5:C5)</f>
        <v>2000</v>
      </c>
      <c r="C18" s="5">
        <f>E5-B18</f>
        <v>0</v>
      </c>
    </row>
    <row r="19" spans="1:3" ht="12.75">
      <c r="A19" t="s">
        <v>22</v>
      </c>
      <c r="B19" s="5">
        <f>SUMPRODUCT($B$11:$C$11,B6:C6)</f>
        <v>1680</v>
      </c>
      <c r="C19" s="5">
        <f>E6-B19</f>
        <v>720</v>
      </c>
    </row>
    <row r="21" spans="1:2" ht="12.75">
      <c r="A21" t="s">
        <v>19</v>
      </c>
      <c r="B21" s="6">
        <f>SUMPRODUCT(B11:C11,B3:C3)</f>
        <v>20800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E15" sqref="E15"/>
    </sheetView>
  </sheetViews>
  <sheetFormatPr defaultColWidth="9.140625" defaultRowHeight="12.75"/>
  <sheetData>
    <row r="2" spans="2:7" ht="12.75">
      <c r="B2" t="s">
        <v>0</v>
      </c>
      <c r="C2" t="s">
        <v>1</v>
      </c>
      <c r="D2" t="s">
        <v>2</v>
      </c>
      <c r="G2" t="s">
        <v>3</v>
      </c>
    </row>
    <row r="3" spans="1:7" ht="12.75">
      <c r="A3" t="s">
        <v>4</v>
      </c>
      <c r="B3" s="1">
        <v>3000</v>
      </c>
      <c r="C3" s="1">
        <v>5000</v>
      </c>
      <c r="D3" s="1">
        <v>10000</v>
      </c>
      <c r="E3" s="1"/>
      <c r="F3" s="1"/>
      <c r="G3" s="1">
        <v>180000</v>
      </c>
    </row>
    <row r="4" spans="1:7" ht="12.75">
      <c r="A4" t="s">
        <v>5</v>
      </c>
      <c r="B4" s="1">
        <v>20</v>
      </c>
      <c r="C4" s="1">
        <v>50</v>
      </c>
      <c r="D4" s="1">
        <v>150</v>
      </c>
      <c r="E4" s="1"/>
      <c r="F4" s="1"/>
      <c r="G4" s="1">
        <v>5000</v>
      </c>
    </row>
    <row r="5" spans="1:7" ht="12.75">
      <c r="A5" t="s">
        <v>6</v>
      </c>
      <c r="B5" s="1">
        <v>1</v>
      </c>
      <c r="C5" s="1">
        <v>2</v>
      </c>
      <c r="D5" s="1">
        <v>6</v>
      </c>
      <c r="E5" s="1"/>
      <c r="F5" s="1"/>
      <c r="G5" s="1">
        <v>100</v>
      </c>
    </row>
    <row r="6" spans="1:7" ht="12.75">
      <c r="A6" t="s">
        <v>7</v>
      </c>
      <c r="B6" s="1">
        <v>30</v>
      </c>
      <c r="C6" s="1">
        <v>52</v>
      </c>
      <c r="D6" s="1">
        <v>110</v>
      </c>
      <c r="E6" s="1"/>
      <c r="F6" s="1"/>
      <c r="G6" s="1"/>
    </row>
    <row r="10" spans="2:4" ht="12.75">
      <c r="B10" t="s">
        <v>0</v>
      </c>
      <c r="C10" t="s">
        <v>8</v>
      </c>
      <c r="D10" t="s">
        <v>9</v>
      </c>
    </row>
    <row r="11" spans="1:4" ht="12.75">
      <c r="A11" t="s">
        <v>10</v>
      </c>
      <c r="B11" s="2">
        <v>0</v>
      </c>
      <c r="C11" s="2">
        <v>8.000000000214339</v>
      </c>
      <c r="D11" s="2">
        <v>13.999999999873246</v>
      </c>
    </row>
    <row r="13" spans="2:3" ht="12.75">
      <c r="B13" t="s">
        <v>11</v>
      </c>
      <c r="C13" t="s">
        <v>12</v>
      </c>
    </row>
    <row r="14" spans="1:3" ht="12.75">
      <c r="A14" t="s">
        <v>4</v>
      </c>
      <c r="B14" s="3">
        <f>SUMPRODUCT($B$11:$D$11,B3:D3)</f>
        <v>179999.99999980416</v>
      </c>
      <c r="C14" s="3">
        <f>G3-B14</f>
        <v>1.958396751433611E-07</v>
      </c>
    </row>
    <row r="15" spans="1:3" ht="12.75">
      <c r="A15" t="s">
        <v>5</v>
      </c>
      <c r="B15" s="3">
        <f>SUMPRODUCT($B$11:$D$11,B4:D4)</f>
        <v>2499.999999991704</v>
      </c>
      <c r="C15" s="3">
        <f>G4-B15</f>
        <v>2500.000000008296</v>
      </c>
    </row>
    <row r="16" spans="1:3" ht="12.75">
      <c r="A16" t="s">
        <v>6</v>
      </c>
      <c r="B16" s="3">
        <f>SUMPRODUCT($B$11:$D$11,B5:D5)</f>
        <v>99.99999999966815</v>
      </c>
      <c r="C16" s="3">
        <f>G5-B16</f>
        <v>3.318518793093972E-10</v>
      </c>
    </row>
    <row r="18" spans="1:2" ht="12.75">
      <c r="A18" t="s">
        <v>13</v>
      </c>
      <c r="B18" s="4">
        <f>SUMPRODUCT(B11:D11,B6:D6)</f>
        <v>1955.9999999972026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2004-11-01T19:46:12Z</dcterms:created>
  <dcterms:modified xsi:type="dcterms:W3CDTF">2004-11-01T20:40:01Z</dcterms:modified>
  <cp:category/>
  <cp:version/>
  <cp:contentType/>
  <cp:contentStatus/>
</cp:coreProperties>
</file>