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Sheet1" sheetId="1" r:id="rId1"/>
    <sheet name="Sheet3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ammar</author>
  </authors>
  <commentList>
    <comment ref="C12" authorId="0">
      <text>
        <r>
          <rPr>
            <b/>
            <sz val="8"/>
            <rFont val="Tahoma"/>
            <family val="0"/>
          </rPr>
          <t>ammar:</t>
        </r>
        <r>
          <rPr>
            <sz val="8"/>
            <rFont val="Tahoma"/>
            <family val="0"/>
          </rPr>
          <t xml:space="preserve">
source: Pilot request, Dispatcher's instructions, Fuel Loader
</t>
        </r>
      </text>
    </comment>
  </commentList>
</comments>
</file>

<file path=xl/sharedStrings.xml><?xml version="1.0" encoding="utf-8"?>
<sst xmlns="http://schemas.openxmlformats.org/spreadsheetml/2006/main" count="30" uniqueCount="20">
  <si>
    <t>Flight Number</t>
  </si>
  <si>
    <t>SA222</t>
  </si>
  <si>
    <t>Flight Fuel Required</t>
  </si>
  <si>
    <t>gallons</t>
  </si>
  <si>
    <t>Fuel to Alternate</t>
  </si>
  <si>
    <t>Required Reserve</t>
  </si>
  <si>
    <t>Total Required Fuel</t>
  </si>
  <si>
    <t>Fuel Actually Loaded</t>
  </si>
  <si>
    <t>Fuel in excess of requirement</t>
  </si>
  <si>
    <t>Fuel required for extra weight</t>
  </si>
  <si>
    <t>Excess fuel as % of fuel needed for flight</t>
  </si>
  <si>
    <t>As a percent</t>
  </si>
  <si>
    <t>Total Reserve</t>
  </si>
  <si>
    <t>Intended Reserve</t>
  </si>
  <si>
    <t>Percent</t>
  </si>
  <si>
    <t>Required</t>
  </si>
  <si>
    <t>Reserve</t>
  </si>
  <si>
    <t>Excess</t>
  </si>
  <si>
    <t>Factor for excess weight</t>
  </si>
  <si>
    <t>per excess gal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</si>
</sst>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19" applyAlignment="1">
      <alignment/>
    </xf>
    <xf numFmtId="9" fontId="0" fillId="0" borderId="0" xfId="19" applyNumberForma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164" fontId="0" fillId="0" borderId="0" xfId="19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Fuel Tank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Required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Sheet1!$F$4</c:f>
              <c:numCache/>
            </c:numRef>
          </c:val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Reserve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Sheet1!$G$4</c:f>
              <c:numCache/>
            </c:numRef>
          </c:val>
        </c:ser>
        <c:ser>
          <c:idx val="2"/>
          <c:order val="2"/>
          <c:tx>
            <c:strRef>
              <c:f>Sheet1!$H$3</c:f>
              <c:strCache>
                <c:ptCount val="1"/>
                <c:pt idx="0">
                  <c:v>Excess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Sheet1!$H$4</c:f>
              <c:numCache/>
            </c:numRef>
          </c:val>
        </c:ser>
        <c:overlap val="100"/>
        <c:axId val="43415011"/>
        <c:axId val="55190780"/>
      </c:barChart>
      <c:catAx>
        <c:axId val="43415011"/>
        <c:scaling>
          <c:orientation val="minMax"/>
        </c:scaling>
        <c:axPos val="b"/>
        <c:delete val="1"/>
        <c:majorTickMark val="out"/>
        <c:minorTickMark val="none"/>
        <c:tickLblPos val="nextTo"/>
        <c:crossAx val="55190780"/>
        <c:crosses val="autoZero"/>
        <c:auto val="1"/>
        <c:lblOffset val="100"/>
        <c:noMultiLvlLbl val="0"/>
      </c:catAx>
      <c:valAx>
        <c:axId val="55190780"/>
        <c:scaling>
          <c:orientation val="minMax"/>
        </c:scaling>
        <c:axPos val="l"/>
        <c:delete val="1"/>
        <c:majorTickMark val="out"/>
        <c:minorTickMark val="none"/>
        <c:tickLblPos val="nextTo"/>
        <c:crossAx val="43415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28575</xdr:rowOff>
    </xdr:from>
    <xdr:to>
      <xdr:col>8</xdr:col>
      <xdr:colOff>323850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714750" y="838200"/>
        <a:ext cx="2257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tectiv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5.57421875" style="0" customWidth="1"/>
    <col min="2" max="2" width="4.28125" style="0" customWidth="1"/>
  </cols>
  <sheetData>
    <row r="1" spans="1:3" ht="12.75">
      <c r="A1" t="s">
        <v>0</v>
      </c>
      <c r="C1" t="s">
        <v>1</v>
      </c>
    </row>
    <row r="2" ht="12.75">
      <c r="G2" t="s">
        <v>14</v>
      </c>
    </row>
    <row r="3" spans="1:8" ht="12.75">
      <c r="A3" t="s">
        <v>2</v>
      </c>
      <c r="C3" s="5">
        <v>1667</v>
      </c>
      <c r="D3" s="1" t="s">
        <v>3</v>
      </c>
      <c r="F3" t="s">
        <v>15</v>
      </c>
      <c r="G3" t="s">
        <v>16</v>
      </c>
      <c r="H3" t="s">
        <v>17</v>
      </c>
    </row>
    <row r="4" spans="3:8" ht="12.75">
      <c r="C4" s="2"/>
      <c r="D4" s="1"/>
      <c r="F4" s="7">
        <f>C3/C10</f>
        <v>0.6290566037735849</v>
      </c>
      <c r="G4" s="7">
        <f>(C5+C6)/C10</f>
        <v>0.29547169811320756</v>
      </c>
      <c r="H4" s="7">
        <f>C12/C10</f>
        <v>0.07547169811320754</v>
      </c>
    </row>
    <row r="5" spans="1:4" ht="12.75">
      <c r="A5" t="s">
        <v>4</v>
      </c>
      <c r="C5" s="6">
        <v>450</v>
      </c>
      <c r="D5" s="1" t="s">
        <v>3</v>
      </c>
    </row>
    <row r="6" spans="1:4" ht="12.75">
      <c r="A6" t="s">
        <v>5</v>
      </c>
      <c r="C6">
        <f>ROUND(0.2*C3,0)</f>
        <v>333</v>
      </c>
      <c r="D6" s="1" t="s">
        <v>3</v>
      </c>
    </row>
    <row r="8" spans="1:4" ht="12.75">
      <c r="A8" t="s">
        <v>6</v>
      </c>
      <c r="C8">
        <f>SUM(C3:C6)</f>
        <v>2450</v>
      </c>
      <c r="D8" s="1" t="s">
        <v>3</v>
      </c>
    </row>
    <row r="10" spans="1:4" ht="12.75">
      <c r="A10" t="s">
        <v>7</v>
      </c>
      <c r="C10" s="10">
        <f>C12+C8</f>
        <v>2650</v>
      </c>
      <c r="D10" s="1" t="s">
        <v>3</v>
      </c>
    </row>
    <row r="11" spans="3:4" ht="12.75">
      <c r="C11" s="10"/>
      <c r="D11" s="1"/>
    </row>
    <row r="12" spans="1:4" ht="12.75">
      <c r="A12" t="s">
        <v>8</v>
      </c>
      <c r="C12" s="6">
        <v>200</v>
      </c>
      <c r="D12" t="s">
        <v>3</v>
      </c>
    </row>
    <row r="13" spans="1:3" ht="12.75">
      <c r="A13" t="s">
        <v>11</v>
      </c>
      <c r="C13" s="7">
        <f>C12/C10</f>
        <v>0.07547169811320754</v>
      </c>
    </row>
    <row r="15" spans="1:4" ht="12.75">
      <c r="A15" t="s">
        <v>12</v>
      </c>
      <c r="C15">
        <f>C12+C6+C5</f>
        <v>983</v>
      </c>
      <c r="D15" t="s">
        <v>3</v>
      </c>
    </row>
    <row r="16" spans="1:3" ht="12.75">
      <c r="A16" t="s">
        <v>11</v>
      </c>
      <c r="C16" s="4">
        <f>C15/C10</f>
        <v>0.3709433962264151</v>
      </c>
    </row>
    <row r="18" spans="1:4" ht="12.75">
      <c r="A18" t="s">
        <v>13</v>
      </c>
      <c r="C18">
        <f>C6+C5</f>
        <v>783</v>
      </c>
      <c r="D18" t="s">
        <v>3</v>
      </c>
    </row>
    <row r="19" spans="1:3" ht="12.75">
      <c r="A19" t="s">
        <v>11</v>
      </c>
      <c r="C19" s="4">
        <f>C18/C8</f>
        <v>0.3195918367346939</v>
      </c>
    </row>
    <row r="23" spans="1:7" ht="12.75">
      <c r="A23" s="8" t="s">
        <v>18</v>
      </c>
      <c r="B23" s="8"/>
      <c r="C23" s="9">
        <f>70/200</f>
        <v>0.35</v>
      </c>
      <c r="D23" s="8" t="s">
        <v>19</v>
      </c>
      <c r="E23" s="11"/>
      <c r="F23" s="8"/>
      <c r="G23" s="8"/>
    </row>
    <row r="25" spans="1:4" ht="12.75">
      <c r="A25" t="s">
        <v>9</v>
      </c>
      <c r="C25" s="10">
        <f>0.35*C12</f>
        <v>70</v>
      </c>
      <c r="D25" t="s">
        <v>3</v>
      </c>
    </row>
    <row r="27" spans="1:3" ht="12.75">
      <c r="A27" t="s">
        <v>10</v>
      </c>
      <c r="C27" s="3">
        <f>C25/C3</f>
        <v>0.041991601679664065</v>
      </c>
    </row>
  </sheetData>
  <printOptions/>
  <pageMargins left="0.41" right="0.86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ammar</cp:lastModifiedBy>
  <cp:lastPrinted>2004-09-09T14:37:27Z</cp:lastPrinted>
  <dcterms:created xsi:type="dcterms:W3CDTF">2004-09-07T14:25:38Z</dcterms:created>
  <dcterms:modified xsi:type="dcterms:W3CDTF">2004-09-09T14:54:54Z</dcterms:modified>
  <cp:category/>
  <cp:version/>
  <cp:contentType/>
  <cp:contentStatus/>
</cp:coreProperties>
</file>