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1992" sheetId="1" r:id="rId1"/>
    <sheet name="199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<sst xmlns="http://schemas.openxmlformats.org/spreadsheetml/2006/main" count="58" uniqueCount="29">
  <si>
    <t>Year 1991</t>
  </si>
  <si>
    <t>Month</t>
  </si>
  <si>
    <t>Order Pldc</t>
  </si>
  <si>
    <t>Start Inv</t>
  </si>
  <si>
    <t>Back Order</t>
  </si>
  <si>
    <t>Order Recd</t>
  </si>
  <si>
    <t>Total Avail</t>
  </si>
  <si>
    <t>Demand</t>
  </si>
  <si>
    <t>Inv</t>
  </si>
  <si>
    <t>Short</t>
  </si>
  <si>
    <t>Change Ord</t>
  </si>
  <si>
    <t>Cost</t>
  </si>
  <si>
    <t>Dec '90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</si>
  <si>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</si>
  <si>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</si>
  <si>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</si>
  <si>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</si>
  <si>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</si>
  <si>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</si>
  <si>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</si>
  <si>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</si>
  <si>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</si>
  <si>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</si>
  <si>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</si>
  <si>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</si>
  <si>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</si>
  <si>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Cost/unit</t>
  </si>
  <si>
    <t>Year 1992</t>
  </si>
  <si>
    <t>Dec '91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</si>
</sst>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50" zoomScaleNormal="150" workbookViewId="0" topLeftCell="A1">
      <selection activeCell="D18" sqref="D18"/>
    </sheetView>
  </sheetViews>
  <sheetFormatPr defaultColWidth="9.140625" defaultRowHeight="12.75"/>
  <cols>
    <col min="1" max="1" width="7.00390625" style="0" customWidth="1"/>
    <col min="2" max="2" width="10.00390625" style="0" bestFit="1" customWidth="1"/>
    <col min="3" max="3" width="8.00390625" style="0" customWidth="1"/>
    <col min="4" max="4" width="10.57421875" style="0" bestFit="1" customWidth="1"/>
    <col min="5" max="5" width="10.8515625" style="0" bestFit="1" customWidth="1"/>
    <col min="7" max="7" width="8.00390625" style="0" customWidth="1"/>
    <col min="8" max="8" width="4.421875" style="0" customWidth="1"/>
    <col min="9" max="9" width="5.28125" style="0" customWidth="1"/>
    <col min="10" max="10" width="11.140625" style="0" bestFit="1" customWidth="1"/>
    <col min="11" max="11" width="6.8515625" style="0" customWidth="1"/>
  </cols>
  <sheetData>
    <row r="1" spans="1:10" ht="12.75">
      <c r="A1" t="s">
        <v>27</v>
      </c>
      <c r="G1" t="s">
        <v>11</v>
      </c>
      <c r="H1" s="8">
        <v>4</v>
      </c>
      <c r="I1" s="8">
        <v>10</v>
      </c>
      <c r="J1" s="8">
        <v>0.5</v>
      </c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3.5" thickBot="1">
      <c r="A3" s="4" t="s">
        <v>28</v>
      </c>
      <c r="B3" s="5">
        <v>20</v>
      </c>
      <c r="C3" s="4"/>
      <c r="D3" s="4"/>
      <c r="E3" s="4"/>
      <c r="F3" s="4"/>
      <c r="G3" s="5">
        <v>20</v>
      </c>
      <c r="H3" s="5">
        <v>1</v>
      </c>
      <c r="I3" s="5">
        <v>0</v>
      </c>
      <c r="J3" s="4"/>
      <c r="K3" s="4"/>
    </row>
    <row r="4" spans="1:11" ht="12.75">
      <c r="A4" s="3" t="s">
        <v>13</v>
      </c>
      <c r="B4" s="6"/>
      <c r="C4" s="3">
        <f aca="true" t="shared" si="0" ref="C4:C15">H3</f>
        <v>1</v>
      </c>
      <c r="D4" s="3">
        <f aca="true" t="shared" si="1" ref="D4:D15">I3</f>
        <v>0</v>
      </c>
      <c r="E4" s="3">
        <f aca="true" t="shared" si="2" ref="E4:E15">B3</f>
        <v>20</v>
      </c>
      <c r="F4" s="3">
        <f aca="true" t="shared" si="3" ref="F4:F15">E4+C4-D4</f>
        <v>21</v>
      </c>
      <c r="G4" s="6"/>
      <c r="H4" s="3">
        <f aca="true" t="shared" si="4" ref="H4:H15">IF(F4-G4&gt;=0,F4-G4,0)</f>
        <v>21</v>
      </c>
      <c r="I4" s="3">
        <f aca="true" t="shared" si="5" ref="I4:I15">IF(G4-F4&gt;=0,G4-F4,0)</f>
        <v>0</v>
      </c>
      <c r="J4" s="3">
        <f aca="true" t="shared" si="6" ref="J4:J15">ABS(B4-B3)</f>
        <v>20</v>
      </c>
      <c r="K4" s="3">
        <f aca="true" t="shared" si="7" ref="K4:K15">$H$1*H4+$I$1*I4+$J$1*J4</f>
        <v>94</v>
      </c>
    </row>
    <row r="5" spans="1:11" ht="12.75">
      <c r="A5" s="2" t="s">
        <v>14</v>
      </c>
      <c r="B5" s="7"/>
      <c r="C5" s="3">
        <f t="shared" si="0"/>
        <v>21</v>
      </c>
      <c r="D5" s="3">
        <f t="shared" si="1"/>
        <v>0</v>
      </c>
      <c r="E5" s="3">
        <f t="shared" si="2"/>
        <v>0</v>
      </c>
      <c r="F5" s="3">
        <f t="shared" si="3"/>
        <v>21</v>
      </c>
      <c r="G5" s="7"/>
      <c r="H5" s="3">
        <f t="shared" si="4"/>
        <v>21</v>
      </c>
      <c r="I5" s="3">
        <f t="shared" si="5"/>
        <v>0</v>
      </c>
      <c r="J5" s="3">
        <f t="shared" si="6"/>
        <v>0</v>
      </c>
      <c r="K5" s="3">
        <f t="shared" si="7"/>
        <v>84</v>
      </c>
    </row>
    <row r="6" spans="1:11" ht="12.75">
      <c r="A6" s="2" t="s">
        <v>15</v>
      </c>
      <c r="B6" s="7"/>
      <c r="C6" s="3">
        <f t="shared" si="0"/>
        <v>21</v>
      </c>
      <c r="D6" s="3">
        <f t="shared" si="1"/>
        <v>0</v>
      </c>
      <c r="E6" s="3">
        <f t="shared" si="2"/>
        <v>0</v>
      </c>
      <c r="F6" s="3">
        <f t="shared" si="3"/>
        <v>21</v>
      </c>
      <c r="G6" s="7"/>
      <c r="H6" s="3">
        <f t="shared" si="4"/>
        <v>21</v>
      </c>
      <c r="I6" s="3">
        <f t="shared" si="5"/>
        <v>0</v>
      </c>
      <c r="J6" s="3">
        <f t="shared" si="6"/>
        <v>0</v>
      </c>
      <c r="K6" s="3">
        <f t="shared" si="7"/>
        <v>84</v>
      </c>
    </row>
    <row r="7" spans="1:11" ht="12.75">
      <c r="A7" s="2" t="s">
        <v>16</v>
      </c>
      <c r="B7" s="7"/>
      <c r="C7" s="3">
        <f t="shared" si="0"/>
        <v>21</v>
      </c>
      <c r="D7" s="3">
        <f t="shared" si="1"/>
        <v>0</v>
      </c>
      <c r="E7" s="3">
        <f t="shared" si="2"/>
        <v>0</v>
      </c>
      <c r="F7" s="3">
        <f t="shared" si="3"/>
        <v>21</v>
      </c>
      <c r="G7" s="7"/>
      <c r="H7" s="3">
        <f t="shared" si="4"/>
        <v>21</v>
      </c>
      <c r="I7" s="3">
        <f t="shared" si="5"/>
        <v>0</v>
      </c>
      <c r="J7" s="3">
        <f t="shared" si="6"/>
        <v>0</v>
      </c>
      <c r="K7" s="3">
        <f t="shared" si="7"/>
        <v>84</v>
      </c>
    </row>
    <row r="8" spans="1:11" ht="12.75">
      <c r="A8" s="2" t="s">
        <v>17</v>
      </c>
      <c r="B8" s="7"/>
      <c r="C8" s="3">
        <f t="shared" si="0"/>
        <v>21</v>
      </c>
      <c r="D8" s="3">
        <f t="shared" si="1"/>
        <v>0</v>
      </c>
      <c r="E8" s="3">
        <f t="shared" si="2"/>
        <v>0</v>
      </c>
      <c r="F8" s="3">
        <f t="shared" si="3"/>
        <v>21</v>
      </c>
      <c r="G8" s="7"/>
      <c r="H8" s="3">
        <f t="shared" si="4"/>
        <v>21</v>
      </c>
      <c r="I8" s="3">
        <f t="shared" si="5"/>
        <v>0</v>
      </c>
      <c r="J8" s="3">
        <f t="shared" si="6"/>
        <v>0</v>
      </c>
      <c r="K8" s="3">
        <f t="shared" si="7"/>
        <v>84</v>
      </c>
    </row>
    <row r="9" spans="1:11" ht="12.75">
      <c r="A9" s="2" t="s">
        <v>18</v>
      </c>
      <c r="B9" s="7"/>
      <c r="C9" s="3">
        <f t="shared" si="0"/>
        <v>21</v>
      </c>
      <c r="D9" s="3">
        <f t="shared" si="1"/>
        <v>0</v>
      </c>
      <c r="E9" s="3">
        <f t="shared" si="2"/>
        <v>0</v>
      </c>
      <c r="F9" s="3">
        <f t="shared" si="3"/>
        <v>21</v>
      </c>
      <c r="G9" s="7"/>
      <c r="H9" s="3">
        <f t="shared" si="4"/>
        <v>21</v>
      </c>
      <c r="I9" s="3">
        <f t="shared" si="5"/>
        <v>0</v>
      </c>
      <c r="J9" s="3">
        <f t="shared" si="6"/>
        <v>0</v>
      </c>
      <c r="K9" s="3">
        <f t="shared" si="7"/>
        <v>84</v>
      </c>
    </row>
    <row r="10" spans="1:11" ht="12.75">
      <c r="A10" s="2" t="s">
        <v>19</v>
      </c>
      <c r="B10" s="7"/>
      <c r="C10" s="3">
        <f t="shared" si="0"/>
        <v>21</v>
      </c>
      <c r="D10" s="3">
        <f t="shared" si="1"/>
        <v>0</v>
      </c>
      <c r="E10" s="3">
        <f t="shared" si="2"/>
        <v>0</v>
      </c>
      <c r="F10" s="3">
        <f t="shared" si="3"/>
        <v>21</v>
      </c>
      <c r="G10" s="7"/>
      <c r="H10" s="3">
        <f t="shared" si="4"/>
        <v>21</v>
      </c>
      <c r="I10" s="3">
        <f t="shared" si="5"/>
        <v>0</v>
      </c>
      <c r="J10" s="3">
        <f t="shared" si="6"/>
        <v>0</v>
      </c>
      <c r="K10" s="3">
        <f t="shared" si="7"/>
        <v>84</v>
      </c>
    </row>
    <row r="11" spans="1:11" ht="12.75">
      <c r="A11" s="2" t="s">
        <v>20</v>
      </c>
      <c r="B11" s="7"/>
      <c r="C11" s="3">
        <f t="shared" si="0"/>
        <v>21</v>
      </c>
      <c r="D11" s="3">
        <f t="shared" si="1"/>
        <v>0</v>
      </c>
      <c r="E11" s="3">
        <f t="shared" si="2"/>
        <v>0</v>
      </c>
      <c r="F11" s="3">
        <f t="shared" si="3"/>
        <v>21</v>
      </c>
      <c r="G11" s="7"/>
      <c r="H11" s="3">
        <f t="shared" si="4"/>
        <v>21</v>
      </c>
      <c r="I11" s="3">
        <f t="shared" si="5"/>
        <v>0</v>
      </c>
      <c r="J11" s="3">
        <f t="shared" si="6"/>
        <v>0</v>
      </c>
      <c r="K11" s="3">
        <f t="shared" si="7"/>
        <v>84</v>
      </c>
    </row>
    <row r="12" spans="1:11" ht="12.75">
      <c r="A12" s="2" t="s">
        <v>21</v>
      </c>
      <c r="B12" s="7"/>
      <c r="C12" s="3">
        <f t="shared" si="0"/>
        <v>21</v>
      </c>
      <c r="D12" s="3">
        <f t="shared" si="1"/>
        <v>0</v>
      </c>
      <c r="E12" s="3">
        <f t="shared" si="2"/>
        <v>0</v>
      </c>
      <c r="F12" s="3">
        <f t="shared" si="3"/>
        <v>21</v>
      </c>
      <c r="G12" s="7"/>
      <c r="H12" s="3">
        <f t="shared" si="4"/>
        <v>21</v>
      </c>
      <c r="I12" s="3">
        <f t="shared" si="5"/>
        <v>0</v>
      </c>
      <c r="J12" s="3">
        <f t="shared" si="6"/>
        <v>0</v>
      </c>
      <c r="K12" s="3">
        <f t="shared" si="7"/>
        <v>84</v>
      </c>
    </row>
    <row r="13" spans="1:11" ht="12.75">
      <c r="A13" s="2" t="s">
        <v>22</v>
      </c>
      <c r="B13" s="7"/>
      <c r="C13" s="3">
        <f t="shared" si="0"/>
        <v>21</v>
      </c>
      <c r="D13" s="3">
        <f t="shared" si="1"/>
        <v>0</v>
      </c>
      <c r="E13" s="3">
        <f t="shared" si="2"/>
        <v>0</v>
      </c>
      <c r="F13" s="3">
        <f t="shared" si="3"/>
        <v>21</v>
      </c>
      <c r="G13" s="7"/>
      <c r="H13" s="3">
        <f t="shared" si="4"/>
        <v>21</v>
      </c>
      <c r="I13" s="3">
        <f t="shared" si="5"/>
        <v>0</v>
      </c>
      <c r="J13" s="3">
        <f t="shared" si="6"/>
        <v>0</v>
      </c>
      <c r="K13" s="3">
        <f t="shared" si="7"/>
        <v>84</v>
      </c>
    </row>
    <row r="14" spans="1:11" ht="12.75">
      <c r="A14" s="2" t="s">
        <v>23</v>
      </c>
      <c r="B14" s="7"/>
      <c r="C14" s="3">
        <f t="shared" si="0"/>
        <v>21</v>
      </c>
      <c r="D14" s="3">
        <f t="shared" si="1"/>
        <v>0</v>
      </c>
      <c r="E14" s="3">
        <f t="shared" si="2"/>
        <v>0</v>
      </c>
      <c r="F14" s="3">
        <f t="shared" si="3"/>
        <v>21</v>
      </c>
      <c r="G14" s="7"/>
      <c r="H14" s="3">
        <f t="shared" si="4"/>
        <v>21</v>
      </c>
      <c r="I14" s="3">
        <f t="shared" si="5"/>
        <v>0</v>
      </c>
      <c r="J14" s="3">
        <f t="shared" si="6"/>
        <v>0</v>
      </c>
      <c r="K14" s="3">
        <f t="shared" si="7"/>
        <v>84</v>
      </c>
    </row>
    <row r="15" spans="1:11" ht="12.75">
      <c r="A15" s="2" t="s">
        <v>24</v>
      </c>
      <c r="B15" s="7"/>
      <c r="C15" s="3">
        <f t="shared" si="0"/>
        <v>21</v>
      </c>
      <c r="D15" s="3">
        <f t="shared" si="1"/>
        <v>0</v>
      </c>
      <c r="E15" s="3">
        <f t="shared" si="2"/>
        <v>0</v>
      </c>
      <c r="F15" s="3">
        <f t="shared" si="3"/>
        <v>21</v>
      </c>
      <c r="G15" s="7"/>
      <c r="H15" s="3">
        <f t="shared" si="4"/>
        <v>21</v>
      </c>
      <c r="I15" s="3">
        <f t="shared" si="5"/>
        <v>0</v>
      </c>
      <c r="J15" s="3">
        <f t="shared" si="6"/>
        <v>0</v>
      </c>
      <c r="K15" s="3">
        <f t="shared" si="7"/>
        <v>84</v>
      </c>
    </row>
    <row r="17" spans="6:11" ht="12.75">
      <c r="F17" t="s">
        <v>25</v>
      </c>
      <c r="G17">
        <f>SUM(G4:G15)</f>
        <v>0</v>
      </c>
      <c r="J17" t="s">
        <v>25</v>
      </c>
      <c r="K17">
        <f>SUM(K4:K15)</f>
        <v>1018</v>
      </c>
    </row>
    <row r="19" spans="10:11" ht="12.75">
      <c r="J19" t="s">
        <v>26</v>
      </c>
      <c r="K19" t="e">
        <f>K17/G17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150" zoomScaleNormal="150" workbookViewId="0" topLeftCell="A1">
      <selection activeCell="G16" sqref="G16"/>
    </sheetView>
  </sheetViews>
  <sheetFormatPr defaultColWidth="9.140625" defaultRowHeight="12.75"/>
  <cols>
    <col min="1" max="1" width="7.00390625" style="0" customWidth="1"/>
    <col min="2" max="2" width="10.00390625" style="0" bestFit="1" customWidth="1"/>
    <col min="3" max="3" width="8.00390625" style="0" customWidth="1"/>
    <col min="4" max="4" width="10.57421875" style="0" bestFit="1" customWidth="1"/>
    <col min="5" max="5" width="10.8515625" style="0" bestFit="1" customWidth="1"/>
    <col min="7" max="7" width="8.00390625" style="0" customWidth="1"/>
    <col min="8" max="8" width="4.421875" style="0" customWidth="1"/>
    <col min="9" max="9" width="5.28125" style="0" customWidth="1"/>
    <col min="10" max="10" width="11.140625" style="0" bestFit="1" customWidth="1"/>
    <col min="11" max="11" width="6.8515625" style="0" customWidth="1"/>
  </cols>
  <sheetData>
    <row r="1" spans="1:10" ht="12.75">
      <c r="A1" t="s">
        <v>0</v>
      </c>
      <c r="G1" t="s">
        <v>11</v>
      </c>
      <c r="H1" s="8">
        <v>4</v>
      </c>
      <c r="I1" s="8">
        <v>10</v>
      </c>
      <c r="J1" s="8">
        <v>0.5</v>
      </c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3.5" thickBot="1">
      <c r="A3" s="4" t="s">
        <v>12</v>
      </c>
      <c r="B3" s="5">
        <v>10</v>
      </c>
      <c r="C3" s="4"/>
      <c r="D3" s="4"/>
      <c r="E3" s="4"/>
      <c r="F3" s="4"/>
      <c r="G3" s="5">
        <v>12</v>
      </c>
      <c r="H3" s="5">
        <v>1</v>
      </c>
      <c r="I3" s="5">
        <v>0</v>
      </c>
      <c r="J3" s="4"/>
      <c r="K3" s="4"/>
    </row>
    <row r="4" spans="1:11" ht="12.75">
      <c r="A4" s="3" t="s">
        <v>13</v>
      </c>
      <c r="B4" s="6">
        <v>6</v>
      </c>
      <c r="C4" s="3">
        <f>H3</f>
        <v>1</v>
      </c>
      <c r="D4" s="3">
        <f>I3</f>
        <v>0</v>
      </c>
      <c r="E4" s="3">
        <f>B3</f>
        <v>10</v>
      </c>
      <c r="F4" s="3">
        <f>E4+C4-D4</f>
        <v>11</v>
      </c>
      <c r="G4" s="6">
        <v>10</v>
      </c>
      <c r="H4" s="3">
        <f>IF(F4-G4&gt;=0,F4-G4,0)</f>
        <v>1</v>
      </c>
      <c r="I4" s="3">
        <f>IF(G4-F4&gt;=0,G4-F4,0)</f>
        <v>0</v>
      </c>
      <c r="J4" s="3">
        <f>ABS(B4-B3)</f>
        <v>4</v>
      </c>
      <c r="K4" s="3">
        <f>$H$1*H4+$I$1*I4+$J$1*J4</f>
        <v>6</v>
      </c>
    </row>
    <row r="5" spans="1:11" ht="12.75">
      <c r="A5" s="2" t="s">
        <v>14</v>
      </c>
      <c r="B5" s="7">
        <v>9</v>
      </c>
      <c r="C5" s="3">
        <f aca="true" t="shared" si="0" ref="C5:C15">H4</f>
        <v>1</v>
      </c>
      <c r="D5" s="3">
        <f aca="true" t="shared" si="1" ref="D5:D15">I4</f>
        <v>0</v>
      </c>
      <c r="E5" s="3">
        <f aca="true" t="shared" si="2" ref="E5:E15">B4</f>
        <v>6</v>
      </c>
      <c r="F5" s="3">
        <f aca="true" t="shared" si="3" ref="F5:F15">E5+C5-D5</f>
        <v>7</v>
      </c>
      <c r="G5" s="7">
        <v>9</v>
      </c>
      <c r="H5" s="3">
        <f aca="true" t="shared" si="4" ref="H5:H15">IF(F5-G5&gt;=0,F5-G5,0)</f>
        <v>0</v>
      </c>
      <c r="I5" s="3">
        <f aca="true" t="shared" si="5" ref="I5:I15">IF(G5-F5&gt;=0,G5-F5,0)</f>
        <v>2</v>
      </c>
      <c r="J5" s="3">
        <f aca="true" t="shared" si="6" ref="J5:J15">ABS(B5-B4)</f>
        <v>3</v>
      </c>
      <c r="K5" s="3">
        <f>$H$1*H5+$I$1*I5+$J$1*J5</f>
        <v>21.5</v>
      </c>
    </row>
    <row r="6" spans="1:11" ht="12.75">
      <c r="A6" s="2" t="s">
        <v>15</v>
      </c>
      <c r="B6" s="7">
        <v>10</v>
      </c>
      <c r="C6" s="3">
        <f t="shared" si="0"/>
        <v>0</v>
      </c>
      <c r="D6" s="3">
        <f t="shared" si="1"/>
        <v>2</v>
      </c>
      <c r="E6" s="3">
        <f t="shared" si="2"/>
        <v>9</v>
      </c>
      <c r="F6" s="3">
        <f t="shared" si="3"/>
        <v>7</v>
      </c>
      <c r="G6" s="7">
        <v>8</v>
      </c>
      <c r="H6" s="3">
        <f t="shared" si="4"/>
        <v>0</v>
      </c>
      <c r="I6" s="3">
        <f t="shared" si="5"/>
        <v>1</v>
      </c>
      <c r="J6" s="3">
        <f t="shared" si="6"/>
        <v>1</v>
      </c>
      <c r="K6" s="3">
        <f aca="true" t="shared" si="7" ref="K5:K15">$H$1*H6+$I$1*I6+$J$1*J6</f>
        <v>10.5</v>
      </c>
    </row>
    <row r="7" spans="1:11" ht="12.75">
      <c r="A7" s="2" t="s">
        <v>16</v>
      </c>
      <c r="B7" s="7">
        <v>10</v>
      </c>
      <c r="C7" s="3">
        <f t="shared" si="0"/>
        <v>0</v>
      </c>
      <c r="D7" s="3">
        <f t="shared" si="1"/>
        <v>1</v>
      </c>
      <c r="E7" s="3">
        <f t="shared" si="2"/>
        <v>10</v>
      </c>
      <c r="F7" s="3">
        <f t="shared" si="3"/>
        <v>9</v>
      </c>
      <c r="G7" s="7">
        <v>10</v>
      </c>
      <c r="H7" s="3">
        <f t="shared" si="4"/>
        <v>0</v>
      </c>
      <c r="I7" s="3">
        <f t="shared" si="5"/>
        <v>1</v>
      </c>
      <c r="J7" s="3">
        <f t="shared" si="6"/>
        <v>0</v>
      </c>
      <c r="K7" s="3">
        <f t="shared" si="7"/>
        <v>10</v>
      </c>
    </row>
    <row r="8" spans="1:11" ht="12.75">
      <c r="A8" s="2" t="s">
        <v>17</v>
      </c>
      <c r="B8" s="7">
        <v>14</v>
      </c>
      <c r="C8" s="3">
        <f t="shared" si="0"/>
        <v>0</v>
      </c>
      <c r="D8" s="3">
        <f t="shared" si="1"/>
        <v>1</v>
      </c>
      <c r="E8" s="3">
        <f t="shared" si="2"/>
        <v>10</v>
      </c>
      <c r="F8" s="3">
        <f t="shared" si="3"/>
        <v>9</v>
      </c>
      <c r="G8" s="7">
        <v>13</v>
      </c>
      <c r="H8" s="3">
        <f t="shared" si="4"/>
        <v>0</v>
      </c>
      <c r="I8" s="3">
        <f t="shared" si="5"/>
        <v>4</v>
      </c>
      <c r="J8" s="3">
        <f t="shared" si="6"/>
        <v>4</v>
      </c>
      <c r="K8" s="3">
        <f t="shared" si="7"/>
        <v>42</v>
      </c>
    </row>
    <row r="9" spans="1:11" ht="12.75">
      <c r="A9" s="2" t="s">
        <v>18</v>
      </c>
      <c r="B9" s="7">
        <v>14</v>
      </c>
      <c r="C9" s="3">
        <f t="shared" si="0"/>
        <v>0</v>
      </c>
      <c r="D9" s="3">
        <f t="shared" si="1"/>
        <v>4</v>
      </c>
      <c r="E9" s="3">
        <f t="shared" si="2"/>
        <v>14</v>
      </c>
      <c r="F9" s="3">
        <f t="shared" si="3"/>
        <v>10</v>
      </c>
      <c r="G9" s="7">
        <v>15</v>
      </c>
      <c r="H9" s="3">
        <f t="shared" si="4"/>
        <v>0</v>
      </c>
      <c r="I9" s="3">
        <f t="shared" si="5"/>
        <v>5</v>
      </c>
      <c r="J9" s="3">
        <f t="shared" si="6"/>
        <v>0</v>
      </c>
      <c r="K9" s="3">
        <f t="shared" si="7"/>
        <v>50</v>
      </c>
    </row>
    <row r="10" spans="1:11" ht="12.75">
      <c r="A10" s="2" t="s">
        <v>19</v>
      </c>
      <c r="B10" s="7">
        <v>14</v>
      </c>
      <c r="C10" s="3">
        <f t="shared" si="0"/>
        <v>0</v>
      </c>
      <c r="D10" s="3">
        <f t="shared" si="1"/>
        <v>5</v>
      </c>
      <c r="E10" s="3">
        <f t="shared" si="2"/>
        <v>14</v>
      </c>
      <c r="F10" s="3">
        <f t="shared" si="3"/>
        <v>9</v>
      </c>
      <c r="G10" s="7">
        <v>13</v>
      </c>
      <c r="H10" s="3">
        <f t="shared" si="4"/>
        <v>0</v>
      </c>
      <c r="I10" s="3">
        <f t="shared" si="5"/>
        <v>4</v>
      </c>
      <c r="J10" s="3">
        <f t="shared" si="6"/>
        <v>0</v>
      </c>
      <c r="K10" s="3">
        <f t="shared" si="7"/>
        <v>40</v>
      </c>
    </row>
    <row r="11" spans="1:11" ht="12.75">
      <c r="A11" s="2" t="s">
        <v>20</v>
      </c>
      <c r="B11" s="7">
        <v>14</v>
      </c>
      <c r="C11" s="3">
        <f t="shared" si="0"/>
        <v>0</v>
      </c>
      <c r="D11" s="3">
        <f t="shared" si="1"/>
        <v>4</v>
      </c>
      <c r="E11" s="3">
        <f t="shared" si="2"/>
        <v>14</v>
      </c>
      <c r="F11" s="3">
        <f t="shared" si="3"/>
        <v>10</v>
      </c>
      <c r="G11" s="7">
        <v>13</v>
      </c>
      <c r="H11" s="3">
        <f t="shared" si="4"/>
        <v>0</v>
      </c>
      <c r="I11" s="3">
        <f t="shared" si="5"/>
        <v>3</v>
      </c>
      <c r="J11" s="3">
        <f t="shared" si="6"/>
        <v>0</v>
      </c>
      <c r="K11" s="3">
        <f t="shared" si="7"/>
        <v>30</v>
      </c>
    </row>
    <row r="12" spans="1:11" ht="12.75">
      <c r="A12" s="2" t="s">
        <v>21</v>
      </c>
      <c r="B12" s="7">
        <v>12</v>
      </c>
      <c r="C12" s="3">
        <f t="shared" si="0"/>
        <v>0</v>
      </c>
      <c r="D12" s="3">
        <f t="shared" si="1"/>
        <v>3</v>
      </c>
      <c r="E12" s="3">
        <f t="shared" si="2"/>
        <v>14</v>
      </c>
      <c r="F12" s="3">
        <f t="shared" si="3"/>
        <v>11</v>
      </c>
      <c r="G12" s="7">
        <v>14</v>
      </c>
      <c r="H12" s="3">
        <f t="shared" si="4"/>
        <v>0</v>
      </c>
      <c r="I12" s="3">
        <f t="shared" si="5"/>
        <v>3</v>
      </c>
      <c r="J12" s="3">
        <f t="shared" si="6"/>
        <v>2</v>
      </c>
      <c r="K12" s="3">
        <f t="shared" si="7"/>
        <v>31</v>
      </c>
    </row>
    <row r="13" spans="1:11" ht="12.75">
      <c r="A13" s="2" t="s">
        <v>22</v>
      </c>
      <c r="B13" s="7">
        <v>16</v>
      </c>
      <c r="C13" s="3">
        <f t="shared" si="0"/>
        <v>0</v>
      </c>
      <c r="D13" s="3">
        <f t="shared" si="1"/>
        <v>3</v>
      </c>
      <c r="E13" s="3">
        <f t="shared" si="2"/>
        <v>12</v>
      </c>
      <c r="F13" s="3">
        <f t="shared" si="3"/>
        <v>9</v>
      </c>
      <c r="G13" s="7">
        <v>16</v>
      </c>
      <c r="H13" s="3">
        <f t="shared" si="4"/>
        <v>0</v>
      </c>
      <c r="I13" s="3">
        <f t="shared" si="5"/>
        <v>7</v>
      </c>
      <c r="J13" s="3">
        <f t="shared" si="6"/>
        <v>4</v>
      </c>
      <c r="K13" s="3">
        <f t="shared" si="7"/>
        <v>72</v>
      </c>
    </row>
    <row r="14" spans="1:11" ht="12.75">
      <c r="A14" s="2" t="s">
        <v>23</v>
      </c>
      <c r="B14" s="7">
        <v>28</v>
      </c>
      <c r="C14" s="3">
        <f t="shared" si="0"/>
        <v>0</v>
      </c>
      <c r="D14" s="3">
        <f t="shared" si="1"/>
        <v>7</v>
      </c>
      <c r="E14" s="3">
        <f t="shared" si="2"/>
        <v>16</v>
      </c>
      <c r="F14" s="3">
        <f t="shared" si="3"/>
        <v>9</v>
      </c>
      <c r="G14" s="7">
        <v>18</v>
      </c>
      <c r="H14" s="3">
        <f t="shared" si="4"/>
        <v>0</v>
      </c>
      <c r="I14" s="3">
        <f t="shared" si="5"/>
        <v>9</v>
      </c>
      <c r="J14" s="3">
        <f t="shared" si="6"/>
        <v>12</v>
      </c>
      <c r="K14" s="3">
        <f t="shared" si="7"/>
        <v>96</v>
      </c>
    </row>
    <row r="15" spans="1:11" ht="12.75">
      <c r="A15" s="2" t="s">
        <v>24</v>
      </c>
      <c r="B15" s="7">
        <v>24</v>
      </c>
      <c r="C15" s="3">
        <f t="shared" si="0"/>
        <v>0</v>
      </c>
      <c r="D15" s="3">
        <f t="shared" si="1"/>
        <v>9</v>
      </c>
      <c r="E15" s="3">
        <f t="shared" si="2"/>
        <v>28</v>
      </c>
      <c r="F15" s="3">
        <f t="shared" si="3"/>
        <v>19</v>
      </c>
      <c r="G15" s="7">
        <v>20</v>
      </c>
      <c r="H15" s="3">
        <f t="shared" si="4"/>
        <v>0</v>
      </c>
      <c r="I15" s="3">
        <f t="shared" si="5"/>
        <v>1</v>
      </c>
      <c r="J15" s="3">
        <f t="shared" si="6"/>
        <v>4</v>
      </c>
      <c r="K15" s="3">
        <f t="shared" si="7"/>
        <v>12</v>
      </c>
    </row>
    <row r="17" spans="6:11" ht="12.75">
      <c r="F17" t="s">
        <v>25</v>
      </c>
      <c r="G17">
        <f>SUM(G4:G15)</f>
        <v>159</v>
      </c>
      <c r="J17" t="s">
        <v>25</v>
      </c>
      <c r="K17">
        <f>SUM(K4:K15)</f>
        <v>421</v>
      </c>
    </row>
    <row r="19" spans="10:11" ht="12.75">
      <c r="J19" t="s">
        <v>26</v>
      </c>
      <c r="K19">
        <f>K17/G17</f>
        <v>2.647798742138365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2003-08-28T13:29:48Z</cp:lastPrinted>
  <dcterms:created xsi:type="dcterms:W3CDTF">2003-08-28T12:44:50Z</dcterms:created>
  <dcterms:modified xsi:type="dcterms:W3CDTF">2003-08-28T13:48:37Z</dcterms:modified>
  <cp:category/>
  <cp:version/>
  <cp:contentType/>
  <cp:contentStatus/>
</cp:coreProperties>
</file>