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<sst xmlns="http://schemas.openxmlformats.org/spreadsheetml/2006/main" count="32" uniqueCount="26">
  <si>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Period (t)</t>
  </si>
  <si>
    <t>Actual</t>
  </si>
  <si>
    <t>a=</t>
  </si>
  <si>
    <t>b=</t>
  </si>
  <si>
    <t>Forecast</t>
  </si>
  <si>
    <t>Period</t>
  </si>
  <si>
    <t>Y = a + b*t</t>
  </si>
  <si>
    <t>Forecast (Y)</t>
  </si>
  <si>
    <t>Y</t>
  </si>
  <si>
    <t>Ratio</t>
  </si>
  <si>
    <t>SI</t>
  </si>
  <si>
    <t>Q1</t>
  </si>
  <si>
    <t>Q2</t>
  </si>
  <si>
    <t>Q3</t>
  </si>
  <si>
    <t>Q4</t>
  </si>
  <si>
    <t xml:space="preserve">Quarter </t>
  </si>
  <si>
    <t>Periods</t>
  </si>
  <si>
    <t>Actuals</t>
  </si>
  <si>
    <t>error</t>
  </si>
  <si>
    <t>Total</t>
  </si>
  <si>
    <t>Sqr error</t>
  </si>
  <si>
    <t>Abs error</t>
  </si>
  <si>
    <t>Averages</t>
  </si>
  <si>
    <t>MAD</t>
  </si>
  <si>
    <t>MSE</t>
  </si>
  <si>
    <t>Bias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</si>
</sst>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crossBetween val="midCat"/>
        <c:dispUnits/>
        <c:majorUnit val="1"/>
        <c:minorUnit val="1"/>
      </c:valAx>
      <c:valAx>
        <c:axId val="3693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Sheet2!$A$2:$A$13</c:f>
              <c:numCache/>
            </c:numRef>
          </c:xVal>
          <c:yVal>
            <c:numRef>
              <c:f>Sheet2!$B$2:$B$13</c:f>
              <c:numCache/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crossBetween val="midCat"/>
        <c:dispUnits/>
        <c:majorUnit val="1"/>
      </c:valAx>
      <c:valAx>
        <c:axId val="38642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114300</xdr:rowOff>
    </xdr:from>
    <xdr:to>
      <xdr:col>8</xdr:col>
      <xdr:colOff>47625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581150" y="438150"/>
        <a:ext cx="3390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104775</xdr:rowOff>
    </xdr:from>
    <xdr:to>
      <xdr:col>5</xdr:col>
      <xdr:colOff>552450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23850" y="2695575"/>
        <a:ext cx="3276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150" zoomScaleNormal="150" workbookViewId="0" topLeftCell="A4">
      <selection activeCell="E21" sqref="E21"/>
    </sheetView>
  </sheetViews>
  <sheetFormatPr defaultColWidth="9.140625" defaultRowHeight="12.75"/>
  <cols>
    <col min="2" max="2" width="9.8515625" style="0" bestFit="1" customWidth="1"/>
  </cols>
  <sheetData>
    <row r="1" spans="1:8" ht="12.75">
      <c r="A1" t="s">
        <v>0</v>
      </c>
      <c r="B1" t="s">
        <v>1</v>
      </c>
      <c r="E1" t="s">
        <v>2</v>
      </c>
      <c r="F1">
        <v>698.33</v>
      </c>
      <c r="H1" t="s">
        <v>6</v>
      </c>
    </row>
    <row r="2" spans="1:6" ht="12.75">
      <c r="A2">
        <v>1</v>
      </c>
      <c r="B2">
        <v>700</v>
      </c>
      <c r="E2" t="s">
        <v>3</v>
      </c>
      <c r="F2">
        <v>8.0769</v>
      </c>
    </row>
    <row r="3" spans="1:2" ht="12.75">
      <c r="A3">
        <v>2</v>
      </c>
      <c r="B3">
        <v>725</v>
      </c>
    </row>
    <row r="4" spans="1:2" ht="12.75">
      <c r="A4">
        <v>3</v>
      </c>
      <c r="B4">
        <v>720</v>
      </c>
    </row>
    <row r="5" spans="1:2" ht="12.75">
      <c r="A5">
        <v>4</v>
      </c>
      <c r="B5">
        <v>730</v>
      </c>
    </row>
    <row r="6" spans="1:2" ht="12.75">
      <c r="A6">
        <v>5</v>
      </c>
      <c r="B6">
        <v>740</v>
      </c>
    </row>
    <row r="7" spans="1:2" ht="12.75">
      <c r="A7">
        <v>6</v>
      </c>
      <c r="B7">
        <v>745</v>
      </c>
    </row>
    <row r="8" spans="1:2" ht="12.75">
      <c r="A8">
        <v>7</v>
      </c>
      <c r="B8">
        <v>760</v>
      </c>
    </row>
    <row r="9" spans="1:2" ht="12.75">
      <c r="A9">
        <v>8</v>
      </c>
      <c r="B9">
        <v>755</v>
      </c>
    </row>
    <row r="10" spans="1:2" ht="12.75">
      <c r="A10">
        <v>9</v>
      </c>
      <c r="B10">
        <v>770</v>
      </c>
    </row>
    <row r="11" spans="1:2" ht="12.75">
      <c r="A11">
        <v>10</v>
      </c>
      <c r="B11">
        <v>785</v>
      </c>
    </row>
    <row r="12" spans="1:2" ht="12.75">
      <c r="A12">
        <v>11</v>
      </c>
      <c r="B12">
        <v>780</v>
      </c>
    </row>
    <row r="13" spans="1:2" ht="12.75">
      <c r="A13">
        <v>12</v>
      </c>
      <c r="B13">
        <v>800</v>
      </c>
    </row>
    <row r="15" ht="12.75">
      <c r="A15" t="s">
        <v>4</v>
      </c>
    </row>
    <row r="17" spans="1:2" ht="12.75">
      <c r="A17" t="s">
        <v>5</v>
      </c>
      <c r="B17" t="s">
        <v>7</v>
      </c>
    </row>
    <row r="18" spans="1:2" ht="12.75">
      <c r="A18">
        <v>13</v>
      </c>
      <c r="B18" s="1">
        <f>$F$1+$F$2*A18</f>
        <v>803.3297</v>
      </c>
    </row>
    <row r="19" spans="1:2" ht="12.75">
      <c r="A19">
        <v>14</v>
      </c>
      <c r="B19" s="1">
        <f>$F$1+$F$2*A19</f>
        <v>811.4066</v>
      </c>
    </row>
    <row r="20" spans="1:2" ht="12.75">
      <c r="A20">
        <v>15</v>
      </c>
      <c r="B20" s="1">
        <f>$F$1+$F$2*A20</f>
        <v>819.4835</v>
      </c>
    </row>
    <row r="21" spans="1:2" ht="12.75">
      <c r="A21">
        <v>16</v>
      </c>
      <c r="B21" s="1">
        <f>$F$1+$F$2*A21</f>
        <v>827.5604000000001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50" zoomScaleNormal="150" workbookViewId="0" topLeftCell="E1">
      <selection activeCell="G12" sqref="G12"/>
    </sheetView>
  </sheetViews>
  <sheetFormatPr defaultColWidth="9.140625" defaultRowHeight="12.75"/>
  <cols>
    <col min="12" max="12" width="10.00390625" style="0" customWidth="1"/>
  </cols>
  <sheetData>
    <row r="1" spans="1:13" ht="12.75">
      <c r="A1" t="s">
        <v>5</v>
      </c>
      <c r="B1" t="s">
        <v>1</v>
      </c>
      <c r="C1" t="s">
        <v>8</v>
      </c>
      <c r="D1" t="s">
        <v>9</v>
      </c>
      <c r="E1" t="s">
        <v>10</v>
      </c>
      <c r="F1" t="s">
        <v>15</v>
      </c>
      <c r="G1" t="s">
        <v>16</v>
      </c>
      <c r="H1" t="s">
        <v>8</v>
      </c>
      <c r="I1" t="s">
        <v>4</v>
      </c>
      <c r="J1" t="s">
        <v>17</v>
      </c>
      <c r="K1" t="s">
        <v>18</v>
      </c>
      <c r="L1" t="s">
        <v>20</v>
      </c>
      <c r="M1" t="s">
        <v>21</v>
      </c>
    </row>
    <row r="2" spans="1:13" ht="12.75">
      <c r="A2">
        <v>1</v>
      </c>
      <c r="B2">
        <v>1100</v>
      </c>
      <c r="C2" s="1">
        <f>$B$15+$B$16*A2</f>
        <v>1055.098</v>
      </c>
      <c r="D2" s="2">
        <f>B2/C2</f>
        <v>1.0425571842615569</v>
      </c>
      <c r="E2" s="2">
        <f>AVERAGE(D2,D6,D10)</f>
        <v>1.0792142857834794</v>
      </c>
      <c r="F2" t="s">
        <v>11</v>
      </c>
      <c r="G2">
        <v>13</v>
      </c>
      <c r="H2" s="1">
        <f>$B$15+$B$16*G2</f>
        <v>1680.274</v>
      </c>
      <c r="I2" s="1">
        <f>H2*E2</f>
        <v>1813.37570483055</v>
      </c>
      <c r="J2">
        <v>1900</v>
      </c>
      <c r="K2" s="1">
        <f>I2-J2</f>
        <v>-86.62429516945008</v>
      </c>
      <c r="L2" s="1">
        <f>K2^2</f>
        <v>7503.768513604013</v>
      </c>
      <c r="M2" s="1">
        <f>ABS(K2)</f>
        <v>86.62429516945008</v>
      </c>
    </row>
    <row r="3" spans="1:13" ht="12.75">
      <c r="A3">
        <v>2</v>
      </c>
      <c r="B3">
        <v>900</v>
      </c>
      <c r="C3" s="1">
        <f aca="true" t="shared" si="0" ref="C3:C13">$B$15+$B$16*A3</f>
        <v>1107.196</v>
      </c>
      <c r="D3" s="2">
        <f aca="true" t="shared" si="1" ref="D3:D13">B3/C3</f>
        <v>0.812864208324452</v>
      </c>
      <c r="E3" s="2">
        <f>AVERAGE(D3,D7,D11)</f>
        <v>0.8812170338305965</v>
      </c>
      <c r="F3" t="s">
        <v>12</v>
      </c>
      <c r="G3">
        <v>14</v>
      </c>
      <c r="H3" s="1">
        <f>$B$15+$B$16*G3</f>
        <v>1732.3719999999998</v>
      </c>
      <c r="I3" s="1">
        <f>H3*E3</f>
        <v>1526.5957153311779</v>
      </c>
      <c r="J3">
        <v>1490</v>
      </c>
      <c r="K3" s="1">
        <f>I3-J3</f>
        <v>36.59571533117787</v>
      </c>
      <c r="L3" s="1">
        <f>K3^2</f>
        <v>1339.2463806006072</v>
      </c>
      <c r="M3" s="1">
        <f>ABS(K3)</f>
        <v>36.59571533117787</v>
      </c>
    </row>
    <row r="4" spans="1:13" ht="12.75">
      <c r="A4">
        <v>3</v>
      </c>
      <c r="B4">
        <v>1500</v>
      </c>
      <c r="C4" s="1">
        <f t="shared" si="0"/>
        <v>1159.2939999999999</v>
      </c>
      <c r="D4" s="2">
        <f t="shared" si="1"/>
        <v>1.2938909370703204</v>
      </c>
      <c r="E4" s="2">
        <f>AVERAGE(D4,D8,D12)</f>
        <v>1.2686130089603678</v>
      </c>
      <c r="F4" t="s">
        <v>13</v>
      </c>
      <c r="G4">
        <v>15</v>
      </c>
      <c r="H4" s="1">
        <f>$B$15+$B$16*G4</f>
        <v>1784.47</v>
      </c>
      <c r="I4" s="1">
        <f>H4*E4</f>
        <v>2263.8018560995074</v>
      </c>
      <c r="J4">
        <v>2150</v>
      </c>
      <c r="K4" s="1">
        <f>I4-J4</f>
        <v>113.8018560995074</v>
      </c>
      <c r="L4" s="1">
        <f>K4^2</f>
        <v>12950.86245169299</v>
      </c>
      <c r="M4" s="1">
        <f>ABS(K4)</f>
        <v>113.8018560995074</v>
      </c>
    </row>
    <row r="5" spans="1:13" ht="12.75">
      <c r="A5">
        <v>4</v>
      </c>
      <c r="B5">
        <v>850</v>
      </c>
      <c r="C5" s="1">
        <f t="shared" si="0"/>
        <v>1211.392</v>
      </c>
      <c r="D5" s="2">
        <f t="shared" si="1"/>
        <v>0.7016721259509721</v>
      </c>
      <c r="E5" s="2">
        <f>AVERAGE(D5,D9,D13)</f>
        <v>0.7700313234031729</v>
      </c>
      <c r="F5" t="s">
        <v>14</v>
      </c>
      <c r="G5">
        <v>16</v>
      </c>
      <c r="H5" s="1">
        <f>$B$15+$B$16*G5</f>
        <v>1836.568</v>
      </c>
      <c r="I5" s="1">
        <f>H5*E5</f>
        <v>1414.2148875599185</v>
      </c>
      <c r="J5">
        <v>1600</v>
      </c>
      <c r="K5" s="1">
        <f>I5-J5</f>
        <v>-185.78511244008155</v>
      </c>
      <c r="L5" s="1">
        <f>K5^2</f>
        <v>34516.108004373746</v>
      </c>
      <c r="M5" s="1">
        <f>ABS(K5)</f>
        <v>185.78511244008155</v>
      </c>
    </row>
    <row r="6" spans="1:5" ht="12.75">
      <c r="A6">
        <v>5</v>
      </c>
      <c r="B6">
        <v>1400</v>
      </c>
      <c r="C6" s="1">
        <f t="shared" si="0"/>
        <v>1263.49</v>
      </c>
      <c r="D6" s="2">
        <f t="shared" si="1"/>
        <v>1.1080420106213742</v>
      </c>
      <c r="E6" s="2"/>
    </row>
    <row r="7" spans="1:13" ht="12.75">
      <c r="A7">
        <v>6</v>
      </c>
      <c r="B7">
        <v>1200</v>
      </c>
      <c r="C7" s="1">
        <f t="shared" si="0"/>
        <v>1315.588</v>
      </c>
      <c r="D7" s="2">
        <f t="shared" si="1"/>
        <v>0.9121396668257844</v>
      </c>
      <c r="E7" s="2"/>
      <c r="J7" t="s">
        <v>19</v>
      </c>
      <c r="K7" s="1">
        <f>SUM(K2:K5)</f>
        <v>-122.01183617884635</v>
      </c>
      <c r="L7" s="1">
        <f>SUM(L2:L5)</f>
        <v>56309.98535027135</v>
      </c>
      <c r="M7" s="1">
        <f>SUM(M2:M5)</f>
        <v>422.8069790402169</v>
      </c>
    </row>
    <row r="8" spans="1:5" ht="12.75">
      <c r="A8">
        <v>7</v>
      </c>
      <c r="B8">
        <v>1700</v>
      </c>
      <c r="C8" s="1">
        <f t="shared" si="0"/>
        <v>1367.686</v>
      </c>
      <c r="D8" s="2">
        <f t="shared" si="1"/>
        <v>1.2429753613036911</v>
      </c>
      <c r="E8" s="2"/>
    </row>
    <row r="9" spans="1:13" ht="12.75">
      <c r="A9">
        <v>8</v>
      </c>
      <c r="B9">
        <v>1150</v>
      </c>
      <c r="C9" s="1">
        <f t="shared" si="0"/>
        <v>1419.784</v>
      </c>
      <c r="D9" s="2">
        <f t="shared" si="1"/>
        <v>0.8099823635144501</v>
      </c>
      <c r="E9" s="2"/>
      <c r="J9" t="s">
        <v>22</v>
      </c>
      <c r="K9" s="3">
        <f>AVERAGE(K2:K5)</f>
        <v>-30.502959044711588</v>
      </c>
      <c r="L9" s="3">
        <f>AVERAGE(L2:L5)</f>
        <v>14077.496337567838</v>
      </c>
      <c r="M9" s="3">
        <f>AVERAGE(M2:M5)</f>
        <v>105.70174476005423</v>
      </c>
    </row>
    <row r="10" spans="1:13" ht="12.75">
      <c r="A10">
        <v>9</v>
      </c>
      <c r="B10">
        <v>1600</v>
      </c>
      <c r="C10" s="1">
        <f t="shared" si="0"/>
        <v>1471.882</v>
      </c>
      <c r="D10" s="2">
        <f t="shared" si="1"/>
        <v>1.0870436624675075</v>
      </c>
      <c r="E10" s="2"/>
      <c r="K10" s="4" t="s">
        <v>25</v>
      </c>
      <c r="L10" s="4" t="s">
        <v>24</v>
      </c>
      <c r="M10" s="4" t="s">
        <v>23</v>
      </c>
    </row>
    <row r="11" spans="1:5" ht="12.75">
      <c r="A11">
        <v>10</v>
      </c>
      <c r="B11">
        <v>1400</v>
      </c>
      <c r="C11" s="1">
        <f t="shared" si="0"/>
        <v>1523.98</v>
      </c>
      <c r="D11" s="2">
        <f t="shared" si="1"/>
        <v>0.918647226341553</v>
      </c>
      <c r="E11" s="2"/>
    </row>
    <row r="12" spans="1:5" ht="12.75">
      <c r="A12">
        <v>11</v>
      </c>
      <c r="B12">
        <v>2000</v>
      </c>
      <c r="C12" s="1">
        <f t="shared" si="0"/>
        <v>1576.078</v>
      </c>
      <c r="D12" s="2">
        <f t="shared" si="1"/>
        <v>1.2689727285070918</v>
      </c>
      <c r="E12" s="2"/>
    </row>
    <row r="13" spans="1:5" ht="12.75">
      <c r="A13">
        <v>12</v>
      </c>
      <c r="B13">
        <v>1300</v>
      </c>
      <c r="C13" s="1">
        <f t="shared" si="0"/>
        <v>1628.176</v>
      </c>
      <c r="D13" s="2">
        <f t="shared" si="1"/>
        <v>0.7984394807440965</v>
      </c>
      <c r="E13" s="2"/>
    </row>
    <row r="15" spans="1:2" ht="12.75">
      <c r="A15" t="s">
        <v>2</v>
      </c>
      <c r="B15">
        <v>1003</v>
      </c>
    </row>
    <row r="16" spans="1:2" ht="12.75">
      <c r="A16" t="s">
        <v>3</v>
      </c>
      <c r="B16">
        <v>52.098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2004-01-20T14:12:25Z</dcterms:created>
  <dcterms:modified xsi:type="dcterms:W3CDTF">2004-01-27T16:02:52Z</dcterms:modified>
  <cp:category/>
  <cp:version/>
  <cp:contentType/>
  <cp:contentStatus/>
</cp:coreProperties>
</file>