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Inclass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<sst xmlns="http://schemas.openxmlformats.org/spreadsheetml/2006/main" count="58" uniqueCount="32">
  <si>
    <t>Year</t>
  </si>
  <si>
    <t>Month</t>
  </si>
  <si>
    <t>Demand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</si>
  <si>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</si>
  <si>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</si>
  <si>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</si>
  <si>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</si>
  <si>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</si>
  <si>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</si>
  <si>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</si>
  <si>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</si>
  <si>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</si>
  <si>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</si>
  <si>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>August</t>
  </si>
  <si>
    <t>Sep</t>
  </si>
  <si>
    <t>a=</t>
  </si>
  <si>
    <t>b=</t>
  </si>
  <si>
    <t>Period</t>
  </si>
  <si>
    <t>Y</t>
  </si>
  <si>
    <t>Ratio</t>
  </si>
  <si>
    <t>SI</t>
  </si>
  <si>
    <t>Forecast and Error</t>
  </si>
  <si>
    <t>Forecast</t>
  </si>
  <si>
    <t>Actuals</t>
  </si>
  <si>
    <t>error</t>
  </si>
  <si>
    <t>F-A</t>
  </si>
  <si>
    <t>Sqr Error</t>
  </si>
  <si>
    <t>Abs Error</t>
  </si>
  <si>
    <t>Averages</t>
  </si>
  <si>
    <t>Bias</t>
  </si>
  <si>
    <t>MSE</t>
  </si>
  <si>
    <t>MAD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</si>
</sst>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Series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4525"/>
          <c:w val="0.895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Inclass!$D$2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Inclass!$C$2:$C$25</c:f>
              <c:strCache/>
            </c:strRef>
          </c:cat>
          <c:val>
            <c:numRef>
              <c:f>Inclass!$D$2:$D$25</c:f>
              <c:numCache/>
            </c:numRef>
          </c:val>
          <c:smooth val="0"/>
        </c:ser>
        <c:marker val="1"/>
        <c:axId val="33720688"/>
        <c:axId val="43031025"/>
      </c:lineChart>
      <c:catAx>
        <c:axId val="33720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031025"/>
        <c:crosses val="autoZero"/>
        <c:auto val="0"/>
        <c:lblOffset val="100"/>
        <c:noMultiLvlLbl val="0"/>
      </c:catAx>
      <c:valAx>
        <c:axId val="430310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7206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</xdr:row>
      <xdr:rowOff>85725</xdr:rowOff>
    </xdr:from>
    <xdr:to>
      <xdr:col>13</xdr:col>
      <xdr:colOff>409575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105275" y="733425"/>
        <a:ext cx="38957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50" zoomScaleNormal="150" workbookViewId="0" topLeftCell="A25">
      <selection activeCell="G42" sqref="G42"/>
    </sheetView>
  </sheetViews>
  <sheetFormatPr defaultColWidth="9.140625" defaultRowHeight="12.75"/>
  <cols>
    <col min="1" max="1" width="6.8515625" style="0" customWidth="1"/>
    <col min="2" max="2" width="7.28125" style="0" customWidth="1"/>
    <col min="4" max="4" width="8.28125" style="0" customWidth="1"/>
  </cols>
  <sheetData>
    <row r="1" spans="1:7" ht="12.75">
      <c r="A1" s="2" t="s">
        <v>0</v>
      </c>
      <c r="B1" s="2" t="s">
        <v>17</v>
      </c>
      <c r="C1" s="2" t="s">
        <v>1</v>
      </c>
      <c r="D1" s="2" t="s">
        <v>2</v>
      </c>
      <c r="E1" s="2" t="s">
        <v>18</v>
      </c>
      <c r="F1" s="2" t="s">
        <v>19</v>
      </c>
      <c r="G1" s="2" t="s">
        <v>20</v>
      </c>
    </row>
    <row r="2" spans="1:10" ht="12.75">
      <c r="A2">
        <v>1991</v>
      </c>
      <c r="B2">
        <v>1</v>
      </c>
      <c r="C2" t="s">
        <v>6</v>
      </c>
      <c r="D2">
        <v>10</v>
      </c>
      <c r="E2">
        <f>B2*$J$3+$J$2</f>
        <v>8.43</v>
      </c>
      <c r="F2">
        <f>D2/E2</f>
        <v>1.1862396204033214</v>
      </c>
      <c r="G2">
        <f>AVERAGE(F2,F14)</f>
        <v>1.1089643835167493</v>
      </c>
      <c r="I2" t="s">
        <v>15</v>
      </c>
      <c r="J2">
        <v>7.5978</v>
      </c>
    </row>
    <row r="3" spans="2:10" ht="12.75">
      <c r="B3">
        <v>2</v>
      </c>
      <c r="C3" t="s">
        <v>7</v>
      </c>
      <c r="D3">
        <v>9</v>
      </c>
      <c r="E3">
        <f aca="true" t="shared" si="0" ref="E2:E25">B3*$J$3+$J$2</f>
        <v>9.2622</v>
      </c>
      <c r="F3">
        <f aca="true" t="shared" si="1" ref="F3:F18">D3/E3</f>
        <v>0.9716913908142774</v>
      </c>
      <c r="G3">
        <f aca="true" t="shared" si="2" ref="G3:G13">AVERAGE(F3,F15)</f>
        <v>0.9274362526424701</v>
      </c>
      <c r="I3" t="s">
        <v>16</v>
      </c>
      <c r="J3">
        <v>0.8322</v>
      </c>
    </row>
    <row r="4" spans="2:7" ht="12.75">
      <c r="B4">
        <v>3</v>
      </c>
      <c r="C4" t="s">
        <v>8</v>
      </c>
      <c r="D4">
        <v>8</v>
      </c>
      <c r="E4">
        <f t="shared" si="0"/>
        <v>10.0944</v>
      </c>
      <c r="F4">
        <f t="shared" si="1"/>
        <v>0.7925186241876684</v>
      </c>
      <c r="G4">
        <f t="shared" si="2"/>
        <v>0.8444486272605607</v>
      </c>
    </row>
    <row r="5" spans="2:7" ht="12.75">
      <c r="B5">
        <v>4</v>
      </c>
      <c r="C5" t="s">
        <v>9</v>
      </c>
      <c r="D5">
        <v>10</v>
      </c>
      <c r="E5">
        <f t="shared" si="0"/>
        <v>10.9266</v>
      </c>
      <c r="F5">
        <f t="shared" si="1"/>
        <v>0.915197774239013</v>
      </c>
      <c r="G5">
        <f t="shared" si="2"/>
        <v>0.9357703594094697</v>
      </c>
    </row>
    <row r="6" spans="2:7" ht="12.75">
      <c r="B6">
        <v>5</v>
      </c>
      <c r="C6" t="s">
        <v>10</v>
      </c>
      <c r="D6">
        <v>13</v>
      </c>
      <c r="E6">
        <f t="shared" si="0"/>
        <v>11.7588</v>
      </c>
      <c r="F6">
        <f t="shared" si="1"/>
        <v>1.1055549886042793</v>
      </c>
      <c r="G6">
        <f t="shared" si="2"/>
        <v>1.0586362585351656</v>
      </c>
    </row>
    <row r="7" spans="2:7" ht="12.75">
      <c r="B7">
        <v>6</v>
      </c>
      <c r="C7" t="s">
        <v>11</v>
      </c>
      <c r="D7">
        <v>15</v>
      </c>
      <c r="E7">
        <f t="shared" si="0"/>
        <v>12.591000000000001</v>
      </c>
      <c r="F7">
        <f t="shared" si="1"/>
        <v>1.1913271384322133</v>
      </c>
      <c r="G7">
        <f t="shared" si="2"/>
        <v>1.1493145653449788</v>
      </c>
    </row>
    <row r="8" spans="2:7" ht="12.75">
      <c r="B8">
        <v>7</v>
      </c>
      <c r="C8" t="s">
        <v>12</v>
      </c>
      <c r="D8">
        <v>13</v>
      </c>
      <c r="E8">
        <f t="shared" si="0"/>
        <v>13.423200000000001</v>
      </c>
      <c r="F8">
        <f t="shared" si="1"/>
        <v>0.9684724953811311</v>
      </c>
      <c r="G8">
        <f t="shared" si="2"/>
        <v>0.9541289412863553</v>
      </c>
    </row>
    <row r="9" spans="2:7" ht="12.75">
      <c r="B9">
        <v>8</v>
      </c>
      <c r="C9" t="s">
        <v>13</v>
      </c>
      <c r="D9">
        <v>13</v>
      </c>
      <c r="E9">
        <f t="shared" si="0"/>
        <v>14.255400000000002</v>
      </c>
      <c r="F9">
        <f t="shared" si="1"/>
        <v>0.9119351263380894</v>
      </c>
      <c r="G9">
        <f t="shared" si="2"/>
        <v>0.9303547786398431</v>
      </c>
    </row>
    <row r="10" spans="2:7" ht="12.75">
      <c r="B10">
        <v>9</v>
      </c>
      <c r="C10" t="s">
        <v>14</v>
      </c>
      <c r="D10">
        <v>14</v>
      </c>
      <c r="E10">
        <f t="shared" si="0"/>
        <v>15.087600000000002</v>
      </c>
      <c r="F10">
        <f t="shared" si="1"/>
        <v>0.9279143137410852</v>
      </c>
      <c r="G10">
        <f t="shared" si="2"/>
        <v>0.9624815247416441</v>
      </c>
    </row>
    <row r="11" spans="2:7" ht="12.75">
      <c r="B11">
        <v>10</v>
      </c>
      <c r="C11" t="s">
        <v>3</v>
      </c>
      <c r="D11">
        <v>16</v>
      </c>
      <c r="E11">
        <f t="shared" si="0"/>
        <v>15.919800000000002</v>
      </c>
      <c r="F11">
        <f t="shared" si="1"/>
        <v>1.0050377517305493</v>
      </c>
      <c r="G11">
        <f t="shared" si="2"/>
        <v>1.00432925330388</v>
      </c>
    </row>
    <row r="12" spans="2:7" ht="12.75">
      <c r="B12">
        <v>11</v>
      </c>
      <c r="C12" t="s">
        <v>4</v>
      </c>
      <c r="D12">
        <v>18</v>
      </c>
      <c r="E12">
        <f t="shared" si="0"/>
        <v>16.752000000000002</v>
      </c>
      <c r="F12">
        <f t="shared" si="1"/>
        <v>1.0744985673352434</v>
      </c>
      <c r="G12">
        <f t="shared" si="2"/>
        <v>1.042141124615472</v>
      </c>
    </row>
    <row r="13" spans="2:7" ht="12.75">
      <c r="B13">
        <v>12</v>
      </c>
      <c r="C13" t="s">
        <v>5</v>
      </c>
      <c r="D13">
        <v>20</v>
      </c>
      <c r="E13">
        <f t="shared" si="0"/>
        <v>17.5842</v>
      </c>
      <c r="F13">
        <f t="shared" si="1"/>
        <v>1.1373846976262783</v>
      </c>
      <c r="G13">
        <f t="shared" si="2"/>
        <v>1.0946148894905274</v>
      </c>
    </row>
    <row r="14" spans="1:6" ht="12.75">
      <c r="A14">
        <v>1992</v>
      </c>
      <c r="B14">
        <v>13</v>
      </c>
      <c r="C14" t="s">
        <v>6</v>
      </c>
      <c r="D14">
        <v>19</v>
      </c>
      <c r="E14">
        <f t="shared" si="0"/>
        <v>18.4164</v>
      </c>
      <c r="F14">
        <f t="shared" si="1"/>
        <v>1.0316891466301774</v>
      </c>
    </row>
    <row r="15" spans="2:6" ht="12.75">
      <c r="B15">
        <v>14</v>
      </c>
      <c r="C15" t="s">
        <v>7</v>
      </c>
      <c r="D15">
        <v>17</v>
      </c>
      <c r="E15">
        <f t="shared" si="0"/>
        <v>19.2486</v>
      </c>
      <c r="F15">
        <f t="shared" si="1"/>
        <v>0.8831811144706628</v>
      </c>
    </row>
    <row r="16" spans="2:6" ht="12.75">
      <c r="B16">
        <v>15</v>
      </c>
      <c r="C16" t="s">
        <v>8</v>
      </c>
      <c r="D16">
        <v>18</v>
      </c>
      <c r="E16">
        <f t="shared" si="0"/>
        <v>20.0808</v>
      </c>
      <c r="F16">
        <f t="shared" si="1"/>
        <v>0.8963786303334529</v>
      </c>
    </row>
    <row r="17" spans="2:6" ht="12.75">
      <c r="B17">
        <v>16</v>
      </c>
      <c r="C17" t="s">
        <v>9</v>
      </c>
      <c r="D17">
        <v>20</v>
      </c>
      <c r="E17">
        <f t="shared" si="0"/>
        <v>20.913</v>
      </c>
      <c r="F17">
        <f t="shared" si="1"/>
        <v>0.9563429445799263</v>
      </c>
    </row>
    <row r="18" spans="2:6" ht="12.75">
      <c r="B18">
        <v>17</v>
      </c>
      <c r="C18" t="s">
        <v>10</v>
      </c>
      <c r="D18">
        <v>22</v>
      </c>
      <c r="E18">
        <f t="shared" si="0"/>
        <v>21.7452</v>
      </c>
      <c r="F18">
        <f t="shared" si="1"/>
        <v>1.0117175284660522</v>
      </c>
    </row>
    <row r="19" spans="2:6" ht="12.75">
      <c r="B19">
        <v>18</v>
      </c>
      <c r="C19" t="s">
        <v>11</v>
      </c>
      <c r="D19">
        <v>25</v>
      </c>
      <c r="E19">
        <f t="shared" si="0"/>
        <v>22.5774</v>
      </c>
      <c r="F19">
        <f aca="true" t="shared" si="3" ref="F19:F25">D19/E19</f>
        <v>1.1073019922577445</v>
      </c>
    </row>
    <row r="20" spans="2:6" ht="12.75">
      <c r="B20">
        <v>19</v>
      </c>
      <c r="C20" t="s">
        <v>12</v>
      </c>
      <c r="D20">
        <v>22</v>
      </c>
      <c r="E20">
        <f t="shared" si="0"/>
        <v>23.4096</v>
      </c>
      <c r="F20">
        <f t="shared" si="3"/>
        <v>0.9397853871915794</v>
      </c>
    </row>
    <row r="21" spans="2:6" ht="12.75">
      <c r="B21">
        <v>20</v>
      </c>
      <c r="C21" t="s">
        <v>13</v>
      </c>
      <c r="D21">
        <v>23</v>
      </c>
      <c r="E21">
        <f t="shared" si="0"/>
        <v>24.2418</v>
      </c>
      <c r="F21">
        <f t="shared" si="3"/>
        <v>0.9487744309415967</v>
      </c>
    </row>
    <row r="22" spans="2:6" ht="12.75">
      <c r="B22">
        <v>21</v>
      </c>
      <c r="C22" t="s">
        <v>14</v>
      </c>
      <c r="D22">
        <v>25</v>
      </c>
      <c r="E22">
        <f t="shared" si="0"/>
        <v>25.074</v>
      </c>
      <c r="F22">
        <f t="shared" si="3"/>
        <v>0.997048735742203</v>
      </c>
    </row>
    <row r="23" spans="2:6" ht="12.75">
      <c r="B23">
        <v>22</v>
      </c>
      <c r="C23" t="s">
        <v>3</v>
      </c>
      <c r="D23">
        <v>26</v>
      </c>
      <c r="E23">
        <f t="shared" si="0"/>
        <v>25.906200000000002</v>
      </c>
      <c r="F23">
        <f t="shared" si="3"/>
        <v>1.0036207548772107</v>
      </c>
    </row>
    <row r="24" spans="2:6" ht="12.75">
      <c r="B24">
        <v>23</v>
      </c>
      <c r="C24" t="s">
        <v>4</v>
      </c>
      <c r="D24">
        <v>27</v>
      </c>
      <c r="E24">
        <f t="shared" si="0"/>
        <v>26.738400000000002</v>
      </c>
      <c r="F24">
        <f t="shared" si="3"/>
        <v>1.0097836818957004</v>
      </c>
    </row>
    <row r="25" spans="2:8" ht="12.75">
      <c r="B25">
        <v>24</v>
      </c>
      <c r="C25" t="s">
        <v>5</v>
      </c>
      <c r="D25">
        <v>29</v>
      </c>
      <c r="E25">
        <f t="shared" si="0"/>
        <v>27.5706</v>
      </c>
      <c r="F25">
        <f t="shared" si="3"/>
        <v>1.0518450813547766</v>
      </c>
      <c r="H25" t="s">
        <v>25</v>
      </c>
    </row>
    <row r="26" spans="1:10" ht="12.75">
      <c r="A26" s="2" t="s">
        <v>21</v>
      </c>
      <c r="B26" s="2"/>
      <c r="C26" s="2"/>
      <c r="D26" s="2" t="s">
        <v>18</v>
      </c>
      <c r="E26" s="2" t="s">
        <v>20</v>
      </c>
      <c r="F26" s="2" t="s">
        <v>22</v>
      </c>
      <c r="G26" s="2" t="s">
        <v>23</v>
      </c>
      <c r="H26" s="2" t="s">
        <v>24</v>
      </c>
      <c r="I26" s="2" t="s">
        <v>26</v>
      </c>
      <c r="J26" s="2" t="s">
        <v>27</v>
      </c>
    </row>
    <row r="27" spans="1:10" ht="12.75">
      <c r="A27">
        <v>1993</v>
      </c>
      <c r="B27">
        <v>25</v>
      </c>
      <c r="C27" t="s">
        <v>6</v>
      </c>
      <c r="D27">
        <f aca="true" t="shared" si="4" ref="D27:D38">$J$3*B27+$J$2</f>
        <v>28.4028</v>
      </c>
      <c r="E27" s="1">
        <f>G2</f>
        <v>1.1089643835167493</v>
      </c>
      <c r="F27" s="1">
        <f>D27*E27</f>
        <v>31.497693592149528</v>
      </c>
      <c r="G27">
        <v>30</v>
      </c>
      <c r="H27" s="1">
        <f>F27-G27</f>
        <v>1.4976935921495276</v>
      </c>
      <c r="I27" s="1">
        <f>H27^2</f>
        <v>2.2430860959657553</v>
      </c>
      <c r="J27" s="1">
        <f>ABS(H27)</f>
        <v>1.4976935921495276</v>
      </c>
    </row>
    <row r="28" spans="2:10" ht="12.75">
      <c r="B28">
        <v>26</v>
      </c>
      <c r="C28" t="s">
        <v>7</v>
      </c>
      <c r="D28">
        <f t="shared" si="4"/>
        <v>29.235</v>
      </c>
      <c r="E28" s="1">
        <f aca="true" t="shared" si="5" ref="E28:E38">G3</f>
        <v>0.9274362526424701</v>
      </c>
      <c r="F28" s="1">
        <f aca="true" t="shared" si="6" ref="F28:F38">D28*E28</f>
        <v>27.113598846002613</v>
      </c>
      <c r="G28">
        <v>27</v>
      </c>
      <c r="H28" s="1">
        <f aca="true" t="shared" si="7" ref="H28:H38">F28-G28</f>
        <v>0.11359884600261339</v>
      </c>
      <c r="I28" s="1">
        <f aca="true" t="shared" si="8" ref="I28:I38">H28^2</f>
        <v>0.012904697813125471</v>
      </c>
      <c r="J28" s="1">
        <f aca="true" t="shared" si="9" ref="J28:J38">ABS(H28)</f>
        <v>0.11359884600261339</v>
      </c>
    </row>
    <row r="29" spans="2:10" ht="12.75">
      <c r="B29">
        <v>27</v>
      </c>
      <c r="C29" t="s">
        <v>8</v>
      </c>
      <c r="D29">
        <f t="shared" si="4"/>
        <v>30.0672</v>
      </c>
      <c r="E29" s="1">
        <f t="shared" si="5"/>
        <v>0.8444486272605607</v>
      </c>
      <c r="F29" s="1">
        <f t="shared" si="6"/>
        <v>25.39020576556873</v>
      </c>
      <c r="G29">
        <v>26</v>
      </c>
      <c r="H29" s="1">
        <f t="shared" si="7"/>
        <v>-0.6097942344312699</v>
      </c>
      <c r="I29" s="1">
        <f t="shared" si="8"/>
        <v>0.37184900834561857</v>
      </c>
      <c r="J29" s="1">
        <f t="shared" si="9"/>
        <v>0.6097942344312699</v>
      </c>
    </row>
    <row r="30" spans="2:10" ht="12.75">
      <c r="B30">
        <v>28</v>
      </c>
      <c r="C30" t="s">
        <v>9</v>
      </c>
      <c r="D30">
        <f t="shared" si="4"/>
        <v>30.8994</v>
      </c>
      <c r="E30" s="1">
        <f t="shared" si="5"/>
        <v>0.9357703594094697</v>
      </c>
      <c r="F30" s="1">
        <f t="shared" si="6"/>
        <v>28.914742643536968</v>
      </c>
      <c r="G30">
        <v>29</v>
      </c>
      <c r="H30" s="1">
        <f t="shared" si="7"/>
        <v>-0.0852573564630319</v>
      </c>
      <c r="I30" s="1">
        <f t="shared" si="8"/>
        <v>0.007268816831064487</v>
      </c>
      <c r="J30" s="1">
        <f t="shared" si="9"/>
        <v>0.0852573564630319</v>
      </c>
    </row>
    <row r="31" spans="2:10" ht="12.75">
      <c r="B31">
        <v>29</v>
      </c>
      <c r="C31" t="s">
        <v>10</v>
      </c>
      <c r="D31">
        <f t="shared" si="4"/>
        <v>31.7316</v>
      </c>
      <c r="E31" s="1">
        <f t="shared" si="5"/>
        <v>1.0586362585351656</v>
      </c>
      <c r="F31" s="1">
        <f t="shared" si="6"/>
        <v>33.59222230133446</v>
      </c>
      <c r="G31">
        <v>33</v>
      </c>
      <c r="H31" s="1">
        <f t="shared" si="7"/>
        <v>0.5922223013344592</v>
      </c>
      <c r="I31" s="1">
        <f t="shared" si="8"/>
        <v>0.350727254197883</v>
      </c>
      <c r="J31" s="1">
        <f t="shared" si="9"/>
        <v>0.5922223013344592</v>
      </c>
    </row>
    <row r="32" spans="2:10" ht="12.75">
      <c r="B32">
        <v>30</v>
      </c>
      <c r="C32" t="s">
        <v>11</v>
      </c>
      <c r="D32">
        <f t="shared" si="4"/>
        <v>32.5638</v>
      </c>
      <c r="E32" s="1">
        <f t="shared" si="5"/>
        <v>1.1493145653449788</v>
      </c>
      <c r="F32" s="1">
        <f t="shared" si="6"/>
        <v>37.42604964298082</v>
      </c>
      <c r="G32">
        <v>38</v>
      </c>
      <c r="H32" s="1">
        <f t="shared" si="7"/>
        <v>-0.5739503570191786</v>
      </c>
      <c r="I32" s="1">
        <f t="shared" si="8"/>
        <v>0.3294190123224426</v>
      </c>
      <c r="J32" s="1">
        <f t="shared" si="9"/>
        <v>0.5739503570191786</v>
      </c>
    </row>
    <row r="33" spans="2:10" ht="12.75">
      <c r="B33">
        <v>31</v>
      </c>
      <c r="C33" t="s">
        <v>12</v>
      </c>
      <c r="D33">
        <f t="shared" si="4"/>
        <v>33.396</v>
      </c>
      <c r="E33" s="1">
        <f t="shared" si="5"/>
        <v>0.9541289412863553</v>
      </c>
      <c r="F33" s="1">
        <f t="shared" si="6"/>
        <v>31.864090123199123</v>
      </c>
      <c r="G33">
        <v>32</v>
      </c>
      <c r="H33" s="1">
        <f t="shared" si="7"/>
        <v>-0.13590987680087707</v>
      </c>
      <c r="I33" s="1">
        <f t="shared" si="8"/>
        <v>0.018471494612029585</v>
      </c>
      <c r="J33" s="1">
        <f t="shared" si="9"/>
        <v>0.13590987680087707</v>
      </c>
    </row>
    <row r="34" spans="2:10" ht="12.75">
      <c r="B34">
        <v>32</v>
      </c>
      <c r="C34" t="s">
        <v>13</v>
      </c>
      <c r="D34">
        <f t="shared" si="4"/>
        <v>34.2282</v>
      </c>
      <c r="E34" s="1">
        <f t="shared" si="5"/>
        <v>0.9303547786398431</v>
      </c>
      <c r="F34" s="1">
        <f t="shared" si="6"/>
        <v>31.844369434240278</v>
      </c>
      <c r="G34">
        <v>31</v>
      </c>
      <c r="H34" s="1">
        <f t="shared" si="7"/>
        <v>0.8443694342402779</v>
      </c>
      <c r="I34" s="1">
        <f t="shared" si="8"/>
        <v>0.712959741479247</v>
      </c>
      <c r="J34" s="1">
        <f t="shared" si="9"/>
        <v>0.8443694342402779</v>
      </c>
    </row>
    <row r="35" spans="2:10" ht="12.75">
      <c r="B35">
        <v>33</v>
      </c>
      <c r="C35" t="s">
        <v>14</v>
      </c>
      <c r="D35">
        <f t="shared" si="4"/>
        <v>35.0604</v>
      </c>
      <c r="E35" s="1">
        <f t="shared" si="5"/>
        <v>0.9624815247416441</v>
      </c>
      <c r="F35" s="1">
        <f t="shared" si="6"/>
        <v>33.74498725005194</v>
      </c>
      <c r="G35">
        <v>34</v>
      </c>
      <c r="H35" s="1">
        <f t="shared" si="7"/>
        <v>-0.2550127499480581</v>
      </c>
      <c r="I35" s="1">
        <f t="shared" si="8"/>
        <v>0.06503150263607081</v>
      </c>
      <c r="J35" s="1">
        <f t="shared" si="9"/>
        <v>0.2550127499480581</v>
      </c>
    </row>
    <row r="36" spans="2:10" ht="12.75">
      <c r="B36">
        <v>34</v>
      </c>
      <c r="C36" t="s">
        <v>3</v>
      </c>
      <c r="D36">
        <f t="shared" si="4"/>
        <v>35.8926</v>
      </c>
      <c r="E36" s="1">
        <f t="shared" si="5"/>
        <v>1.00432925330388</v>
      </c>
      <c r="F36" s="1">
        <f t="shared" si="6"/>
        <v>36.04798815713484</v>
      </c>
      <c r="G36">
        <v>37</v>
      </c>
      <c r="H36" s="1">
        <f t="shared" si="7"/>
        <v>-0.9520118428651614</v>
      </c>
      <c r="I36" s="1">
        <f t="shared" si="8"/>
        <v>0.9063265489555208</v>
      </c>
      <c r="J36" s="1">
        <f t="shared" si="9"/>
        <v>0.9520118428651614</v>
      </c>
    </row>
    <row r="37" spans="2:10" ht="12.75">
      <c r="B37">
        <v>35</v>
      </c>
      <c r="C37" t="s">
        <v>4</v>
      </c>
      <c r="D37">
        <f t="shared" si="4"/>
        <v>36.7248</v>
      </c>
      <c r="E37" s="1">
        <f t="shared" si="5"/>
        <v>1.042141124615472</v>
      </c>
      <c r="F37" s="1">
        <f t="shared" si="6"/>
        <v>38.272424373278284</v>
      </c>
      <c r="G37">
        <v>38</v>
      </c>
      <c r="H37" s="1">
        <f t="shared" si="7"/>
        <v>0.27242437327828384</v>
      </c>
      <c r="I37" s="1">
        <f t="shared" si="8"/>
        <v>0.07421503915606573</v>
      </c>
      <c r="J37" s="1">
        <f t="shared" si="9"/>
        <v>0.27242437327828384</v>
      </c>
    </row>
    <row r="38" spans="2:10" ht="12.75">
      <c r="B38">
        <v>36</v>
      </c>
      <c r="C38" t="s">
        <v>5</v>
      </c>
      <c r="D38">
        <f t="shared" si="4"/>
        <v>37.557</v>
      </c>
      <c r="E38" s="1">
        <f t="shared" si="5"/>
        <v>1.0946148894905274</v>
      </c>
      <c r="F38" s="1">
        <f t="shared" si="6"/>
        <v>41.11045140459574</v>
      </c>
      <c r="G38">
        <v>41</v>
      </c>
      <c r="H38" s="1">
        <f t="shared" si="7"/>
        <v>0.11045140459574299</v>
      </c>
      <c r="I38" s="1">
        <f t="shared" si="8"/>
        <v>0.012199512777172515</v>
      </c>
      <c r="J38" s="1">
        <f t="shared" si="9"/>
        <v>0.11045140459574299</v>
      </c>
    </row>
    <row r="40" spans="7:10" ht="12.75">
      <c r="G40" s="2" t="s">
        <v>28</v>
      </c>
      <c r="H40" s="3">
        <f>AVERAGE(H27:H38)</f>
        <v>0.06823529450611066</v>
      </c>
      <c r="I40" s="3">
        <f>AVERAGE(I27:I38)</f>
        <v>0.42537156042433294</v>
      </c>
      <c r="J40" s="3">
        <f>AVERAGE(J27:J38)</f>
        <v>0.5035580307607068</v>
      </c>
    </row>
    <row r="41" spans="7:10" ht="12.75">
      <c r="G41" s="2"/>
      <c r="H41" s="4" t="s">
        <v>29</v>
      </c>
      <c r="I41" s="4" t="s">
        <v>30</v>
      </c>
      <c r="J41" s="4" t="s">
        <v>31</v>
      </c>
    </row>
  </sheetData>
  <printOptions gridLines="1"/>
  <pageMargins left="0.75" right="0.75" top="0.69" bottom="0.43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Business Administ</dc:creator>
  <cp:keywords/>
  <dc:description/>
  <cp:lastModifiedBy>ammar</cp:lastModifiedBy>
  <cp:lastPrinted>2000-09-05T17:06:57Z</cp:lastPrinted>
  <dcterms:created xsi:type="dcterms:W3CDTF">2001-09-04T15:42:08Z</dcterms:created>
  <dcterms:modified xsi:type="dcterms:W3CDTF">2004-01-27T16:02:44Z</dcterms:modified>
  <cp:category/>
  <cp:version/>
  <cp:contentType/>
  <cp:contentStatus/>
</cp:coreProperties>
</file>