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firstSheet="1" activeTab="5"/>
  </bookViews>
  <sheets>
    <sheet name="Answer Report 1" sheetId="1" r:id="rId1"/>
    <sheet name="Sensitivity Report 1" sheetId="2" r:id="rId2"/>
    <sheet name="Sheet1" sheetId="3" r:id="rId3"/>
    <sheet name="Answer Report 2" sheetId="4" r:id="rId4"/>
    <sheet name="Sensitivity Report 2" sheetId="5" r:id="rId5"/>
    <sheet name="Sheet2" sheetId="6" r:id="rId6"/>
    <sheet name="Sheet3" sheetId="7" r:id="rId7"/>
  </sheets>
  <definedNames>
    <definedName name="solver_adj" localSheetId="2" hidden="1">'Sheet1'!$B$12:$C$12</definedName>
    <definedName name="solver_adj" localSheetId="5" hidden="1">'Sheet2'!$B$9:$E$9</definedName>
    <definedName name="solver_cvg" localSheetId="2" hidden="1">0.0001</definedName>
    <definedName name="solver_cvg" localSheetId="5" hidden="1">0.0001</definedName>
    <definedName name="solver_drv" localSheetId="2" hidden="1">1</definedName>
    <definedName name="solver_drv" localSheetId="5" hidden="1">1</definedName>
    <definedName name="solver_est" localSheetId="2" hidden="1">1</definedName>
    <definedName name="solver_est" localSheetId="5" hidden="1">1</definedName>
    <definedName name="solver_itr" localSheetId="2" hidden="1">100</definedName>
    <definedName name="solver_itr" localSheetId="5" hidden="1">100</definedName>
    <definedName name="solver_lhs1" localSheetId="2" hidden="1">'Sheet1'!$B$21:$B$22</definedName>
    <definedName name="solver_lhs1" localSheetId="5" hidden="1">'Sheet2'!$B$14:$B$16</definedName>
    <definedName name="solver_lhs2" localSheetId="2" hidden="1">'Sheet1'!$B$23</definedName>
    <definedName name="solver_lhs2" localSheetId="5" hidden="1">'Sheet2'!$B$17</definedName>
    <definedName name="solver_lhs3" localSheetId="2" hidden="1">'Sheet1'!$C$12</definedName>
    <definedName name="solver_lin" localSheetId="2" hidden="1">1</definedName>
    <definedName name="solver_lin" localSheetId="5" hidden="1">1</definedName>
    <definedName name="solver_neg" localSheetId="2" hidden="1">1</definedName>
    <definedName name="solver_neg" localSheetId="5" hidden="1">1</definedName>
    <definedName name="solver_num" localSheetId="2" hidden="1">3</definedName>
    <definedName name="solver_num" localSheetId="5" hidden="1">2</definedName>
    <definedName name="solver_nwt" localSheetId="2" hidden="1">1</definedName>
    <definedName name="solver_nwt" localSheetId="5" hidden="1">1</definedName>
    <definedName name="solver_opt" localSheetId="2" hidden="1">'Sheet1'!$F$20</definedName>
    <definedName name="solver_opt" localSheetId="5" hidden="1">'Sheet2'!$F$13</definedName>
    <definedName name="solver_pre" localSheetId="2" hidden="1">0.000001</definedName>
    <definedName name="solver_pre" localSheetId="5" hidden="1">0.000001</definedName>
    <definedName name="solver_rel1" localSheetId="2" hidden="1">1</definedName>
    <definedName name="solver_rel1" localSheetId="5" hidden="1">1</definedName>
    <definedName name="solver_rel2" localSheetId="2" hidden="1">3</definedName>
    <definedName name="solver_rel2" localSheetId="5" hidden="1">3</definedName>
    <definedName name="solver_rel3" localSheetId="2" hidden="1">3</definedName>
    <definedName name="solver_rhs1" localSheetId="2" hidden="1">'Sheet1'!$G$5:$G$6</definedName>
    <definedName name="solver_rhs1" localSheetId="5" hidden="1">'Sheet2'!$G$2:$G$4</definedName>
    <definedName name="solver_rhs2" localSheetId="2" hidden="1">'Sheet1'!$H$7</definedName>
    <definedName name="solver_rhs2" localSheetId="5" hidden="1">'Sheet2'!$H$5</definedName>
    <definedName name="solver_rhs3" localSheetId="2" hidden="1">300</definedName>
    <definedName name="solver_scl" localSheetId="2" hidden="1">2</definedName>
    <definedName name="solver_scl" localSheetId="5" hidden="1">2</definedName>
    <definedName name="solver_sho" localSheetId="2" hidden="1">2</definedName>
    <definedName name="solver_sho" localSheetId="5" hidden="1">2</definedName>
    <definedName name="solver_tim" localSheetId="2" hidden="1">100</definedName>
    <definedName name="solver_tim" localSheetId="5" hidden="1">100</definedName>
    <definedName name="solver_tol" localSheetId="2" hidden="1">0.05</definedName>
    <definedName name="solver_tol" localSheetId="5" hidden="1">0.05</definedName>
    <definedName name="solver_typ" localSheetId="2" hidden="1">1</definedName>
    <definedName name="solver_typ" localSheetId="5" hidden="1">1</definedName>
    <definedName name="solver_val" localSheetId="2" hidden="1">0</definedName>
    <definedName name="solver_val" localSheetId="5" hidden="1">0</definedName>
  </definedNames>
  <calcPr fullCalcOnLoad="1"/>
</workbook>
</file>

<file path=xl/sharedStrings.xml><?xml version="1.0" encoding="utf-8"?>
<sst xmlns="http://schemas.openxmlformats.org/spreadsheetml/2006/main" count="222" uniqueCount="121">
  <si>
    <t>Parameters</t>
  </si>
  <si>
    <t>Decision Variables</t>
  </si>
  <si>
    <t>Model output</t>
  </si>
  <si>
    <t>Number of</t>
  </si>
  <si>
    <t>small</t>
  </si>
  <si>
    <t>large</t>
  </si>
  <si>
    <t>Per unit information</t>
  </si>
  <si>
    <t>profit</t>
  </si>
  <si>
    <t>time</t>
  </si>
  <si>
    <t>time in minutes</t>
  </si>
  <si>
    <t>weight</t>
  </si>
  <si>
    <t>material</t>
  </si>
  <si>
    <t>Information related to constraints</t>
  </si>
  <si>
    <t>Max</t>
  </si>
  <si>
    <t>Min</t>
  </si>
  <si>
    <t>Time in minutes</t>
  </si>
  <si>
    <t>material in sqft</t>
  </si>
  <si>
    <t>weight in lbs</t>
  </si>
  <si>
    <t>Profit</t>
  </si>
  <si>
    <t>used</t>
  </si>
  <si>
    <t>slack</t>
  </si>
  <si>
    <t>Cell</t>
  </si>
  <si>
    <t>Name</t>
  </si>
  <si>
    <t>Original Value</t>
  </si>
  <si>
    <t>Final Value</t>
  </si>
  <si>
    <t>Cell Value</t>
  </si>
  <si>
    <t>Formula</t>
  </si>
  <si>
    <t>Status</t>
  </si>
  <si>
    <t>Slack</t>
  </si>
  <si>
    <t>$F$20</t>
  </si>
  <si>
    <t>$B$12</t>
  </si>
  <si>
    <t>Number of small</t>
  </si>
  <si>
    <t>$C$12</t>
  </si>
  <si>
    <t>Number of large</t>
  </si>
  <si>
    <t>$B$21</t>
  </si>
  <si>
    <t>time used</t>
  </si>
  <si>
    <t>$B$21&lt;=$G$5</t>
  </si>
  <si>
    <t>Binding</t>
  </si>
  <si>
    <t>$B$22</t>
  </si>
  <si>
    <t>material used</t>
  </si>
  <si>
    <t>$B$22&lt;=$G$6</t>
  </si>
  <si>
    <t>$B$23</t>
  </si>
  <si>
    <t>weight used</t>
  </si>
  <si>
    <t>$B$23&gt;=$H$7</t>
  </si>
  <si>
    <t>Not Binding</t>
  </si>
  <si>
    <t>Final</t>
  </si>
  <si>
    <t>Value</t>
  </si>
  <si>
    <t>Reduced</t>
  </si>
  <si>
    <t>Cost</t>
  </si>
  <si>
    <t>Objective</t>
  </si>
  <si>
    <t>Coefficient</t>
  </si>
  <si>
    <t>Increase</t>
  </si>
  <si>
    <t>Decrease</t>
  </si>
  <si>
    <t>Shadow</t>
  </si>
  <si>
    <t>Price</t>
  </si>
  <si>
    <t>Constraint</t>
  </si>
  <si>
    <t>R.H. Side</t>
  </si>
  <si>
    <t>Garden Example</t>
  </si>
  <si>
    <t>Find the number of small and large bags in order to maximize profit</t>
  </si>
  <si>
    <t>Max profit</t>
  </si>
  <si>
    <t>Solution</t>
  </si>
  <si>
    <t>Number of small bags</t>
  </si>
  <si>
    <t>Number of large bags</t>
  </si>
  <si>
    <t>requirements</t>
  </si>
  <si>
    <t>Binding constraint is a constraint that stops the furthering of the objective</t>
  </si>
  <si>
    <t>Binding constraint will have a slack of zero</t>
  </si>
  <si>
    <t>range for which the solution is the same</t>
  </si>
  <si>
    <t>solution--- what if table regarding the changes in objective function coefficient</t>
  </si>
  <si>
    <t>RHS of constraints-- what if table regarding changes in constratint limits</t>
  </si>
  <si>
    <t>infinity</t>
  </si>
  <si>
    <t>Shadow price (absolute value) is the benefit that results from making a constraint easier by one unit</t>
  </si>
  <si>
    <t>A non binding constraint has a shadow price of zero.</t>
  </si>
  <si>
    <t>A binding constraint has a non zero shadow price.</t>
  </si>
  <si>
    <t>range for which the shadow price is valid</t>
  </si>
  <si>
    <t>Profit per unit</t>
  </si>
  <si>
    <t>Marine</t>
  </si>
  <si>
    <t>Business</t>
  </si>
  <si>
    <t>Stores</t>
  </si>
  <si>
    <t>Mail</t>
  </si>
  <si>
    <t>Advertising ($per unit)</t>
  </si>
  <si>
    <t>Sales effort (hrs/unit)</t>
  </si>
  <si>
    <t xml:space="preserve">Advertising </t>
  </si>
  <si>
    <t xml:space="preserve">Sales effort </t>
  </si>
  <si>
    <t>total</t>
  </si>
  <si>
    <t>store&amp; mail</t>
  </si>
  <si>
    <t>Number</t>
  </si>
  <si>
    <t>Advertising Cost</t>
  </si>
  <si>
    <t>Sales hours</t>
  </si>
  <si>
    <t>Total Production</t>
  </si>
  <si>
    <t>Stores and mail</t>
  </si>
  <si>
    <t>Used</t>
  </si>
  <si>
    <t>Microsoft Excel 10.0 Answer Report</t>
  </si>
  <si>
    <t>Worksheet: [Garden.xls]Sheet2</t>
  </si>
  <si>
    <t>Report Created: 2/19/2004 2:07:38 PM</t>
  </si>
  <si>
    <t>Target Cell (Max)</t>
  </si>
  <si>
    <t>Adjustable Cells</t>
  </si>
  <si>
    <t>Constraints</t>
  </si>
  <si>
    <t>$F$13</t>
  </si>
  <si>
    <t>Profit store&amp; mail</t>
  </si>
  <si>
    <t>$B$9</t>
  </si>
  <si>
    <t>Number Marine</t>
  </si>
  <si>
    <t>$C$9</t>
  </si>
  <si>
    <t>Number Business</t>
  </si>
  <si>
    <t>$D$9</t>
  </si>
  <si>
    <t>Number Stores</t>
  </si>
  <si>
    <t>$E$9</t>
  </si>
  <si>
    <t>Number Mail</t>
  </si>
  <si>
    <t>$B$14</t>
  </si>
  <si>
    <t>Advertising Cost Used</t>
  </si>
  <si>
    <t>$B$14&lt;=$G$2</t>
  </si>
  <si>
    <t>$B$15</t>
  </si>
  <si>
    <t>Sales hours Used</t>
  </si>
  <si>
    <t>$B$15&lt;=$G$3</t>
  </si>
  <si>
    <t>$B$16</t>
  </si>
  <si>
    <t>Total Production Used</t>
  </si>
  <si>
    <t>$B$16&lt;=$G$4</t>
  </si>
  <si>
    <t>$B$17</t>
  </si>
  <si>
    <t>Stores and mail Used</t>
  </si>
  <si>
    <t>$B$17&gt;=$H$5</t>
  </si>
  <si>
    <t>Microsoft Excel 10.0 Sensitivity Report</t>
  </si>
  <si>
    <t>Allowable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</si>
</sst>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2" fillId="0" borderId="0" xfId="0" applyFont="1" applyAlignment="1">
      <alignment/>
    </xf>
    <xf numFmtId="0" fontId="0" fillId="0" borderId="2" xfId="0" applyFill="1" applyBorder="1" applyAlignment="1">
      <alignment/>
    </xf>
    <xf numFmtId="0" fontId="3" fillId="0" borderId="3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0" borderId="2" xfId="0" applyNumberFormat="1" applyFill="1" applyBorder="1" applyAlignment="1">
      <alignment/>
    </xf>
    <xf numFmtId="0" fontId="0" fillId="0" borderId="4" xfId="0" applyNumberForma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0" fillId="5" borderId="2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5" borderId="4" xfId="0" applyNumberFormat="1" applyFill="1" applyBorder="1" applyAlignment="1">
      <alignment/>
    </xf>
    <xf numFmtId="0" fontId="3" fillId="0" borderId="5" xfId="0" applyFont="1" applyFill="1" applyBorder="1" applyAlignment="1">
      <alignment horizontal="left"/>
    </xf>
    <xf numFmtId="0" fontId="0" fillId="5" borderId="4" xfId="0" applyFill="1" applyBorder="1" applyAlignment="1">
      <alignment/>
    </xf>
    <xf numFmtId="0" fontId="0" fillId="5" borderId="2" xfId="0" applyFill="1" applyBorder="1" applyAlignment="1">
      <alignment/>
    </xf>
    <xf numFmtId="2" fontId="0" fillId="5" borderId="2" xfId="0" applyNumberFormat="1" applyFill="1" applyBorder="1" applyAlignment="1">
      <alignment/>
    </xf>
    <xf numFmtId="0" fontId="0" fillId="0" borderId="2" xfId="0" applyFill="1" applyBorder="1" applyAlignment="1">
      <alignment horizontal="right"/>
    </xf>
    <xf numFmtId="1" fontId="0" fillId="4" borderId="0" xfId="0" applyNumberFormat="1" applyFill="1" applyAlignment="1">
      <alignment/>
    </xf>
    <xf numFmtId="2" fontId="0" fillId="5" borderId="4" xfId="0" applyNumberFormat="1" applyFill="1" applyBorder="1" applyAlignment="1">
      <alignment/>
    </xf>
    <xf numFmtId="0" fontId="0" fillId="6" borderId="0" xfId="0" applyFill="1" applyAlignment="1">
      <alignment/>
    </xf>
    <xf numFmtId="0" fontId="3" fillId="0" borderId="3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="150" zoomScaleNormal="150" workbookViewId="0" topLeftCell="A1">
      <selection activeCell="A1" sqref="A1:A2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8.7109375" style="0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6.00390625" style="0" customWidth="1"/>
  </cols>
  <sheetData>
    <row r="1" ht="12.75">
      <c r="A1" s="5" t="s">
        <v>57</v>
      </c>
    </row>
    <row r="2" ht="12.75">
      <c r="A2" s="5" t="s">
        <v>58</v>
      </c>
    </row>
    <row r="3" ht="12.75">
      <c r="A3" s="5"/>
    </row>
    <row r="6" ht="13.5" thickBot="1">
      <c r="A6" t="s">
        <v>59</v>
      </c>
    </row>
    <row r="7" spans="2:5" ht="13.5" thickBot="1">
      <c r="B7" s="7" t="s">
        <v>21</v>
      </c>
      <c r="C7" s="7" t="s">
        <v>22</v>
      </c>
      <c r="D7" s="7" t="s">
        <v>23</v>
      </c>
      <c r="E7" s="7" t="s">
        <v>24</v>
      </c>
    </row>
    <row r="8" spans="2:5" ht="13.5" thickBot="1">
      <c r="B8" s="6" t="s">
        <v>29</v>
      </c>
      <c r="C8" s="14" t="s">
        <v>18</v>
      </c>
      <c r="D8" s="15">
        <v>0</v>
      </c>
      <c r="E8" s="13">
        <v>2200</v>
      </c>
    </row>
    <row r="11" ht="13.5" thickBot="1">
      <c r="A11" t="s">
        <v>60</v>
      </c>
    </row>
    <row r="12" spans="2:5" ht="13.5" thickBot="1">
      <c r="B12" s="7" t="s">
        <v>21</v>
      </c>
      <c r="C12" s="7" t="s">
        <v>22</v>
      </c>
      <c r="D12" s="7" t="s">
        <v>23</v>
      </c>
      <c r="E12" s="7" t="s">
        <v>24</v>
      </c>
    </row>
    <row r="13" spans="2:5" ht="12.75">
      <c r="B13" s="8" t="s">
        <v>30</v>
      </c>
      <c r="C13" s="8" t="s">
        <v>61</v>
      </c>
      <c r="D13" s="10">
        <v>0</v>
      </c>
      <c r="E13" s="16">
        <v>500</v>
      </c>
    </row>
    <row r="14" spans="2:5" ht="13.5" thickBot="1">
      <c r="B14" s="6" t="s">
        <v>32</v>
      </c>
      <c r="C14" s="6" t="s">
        <v>62</v>
      </c>
      <c r="D14" s="9">
        <v>0</v>
      </c>
      <c r="E14" s="13">
        <v>300</v>
      </c>
    </row>
    <row r="17" ht="13.5" thickBot="1">
      <c r="A17" t="s">
        <v>63</v>
      </c>
    </row>
    <row r="18" spans="2:7" ht="13.5" thickBot="1">
      <c r="B18" s="7" t="s">
        <v>21</v>
      </c>
      <c r="C18" s="7" t="s">
        <v>22</v>
      </c>
      <c r="D18" s="7" t="s">
        <v>25</v>
      </c>
      <c r="E18" s="7" t="s">
        <v>26</v>
      </c>
      <c r="F18" s="7" t="s">
        <v>27</v>
      </c>
      <c r="G18" s="7" t="s">
        <v>28</v>
      </c>
    </row>
    <row r="19" spans="2:7" ht="12.75">
      <c r="B19" s="8" t="s">
        <v>34</v>
      </c>
      <c r="C19" s="8" t="s">
        <v>35</v>
      </c>
      <c r="D19" s="16">
        <v>1500</v>
      </c>
      <c r="E19" s="8" t="s">
        <v>36</v>
      </c>
      <c r="F19" s="8" t="s">
        <v>37</v>
      </c>
      <c r="G19" s="8">
        <v>0</v>
      </c>
    </row>
    <row r="20" spans="2:7" ht="12.75">
      <c r="B20" s="8" t="s">
        <v>38</v>
      </c>
      <c r="C20" s="8" t="s">
        <v>39</v>
      </c>
      <c r="D20" s="16">
        <v>6000</v>
      </c>
      <c r="E20" s="8" t="s">
        <v>40</v>
      </c>
      <c r="F20" s="8" t="s">
        <v>37</v>
      </c>
      <c r="G20" s="8">
        <v>0</v>
      </c>
    </row>
    <row r="21" spans="2:7" ht="13.5" thickBot="1">
      <c r="B21" s="6" t="s">
        <v>41</v>
      </c>
      <c r="C21" s="6" t="s">
        <v>42</v>
      </c>
      <c r="D21" s="13">
        <v>44000</v>
      </c>
      <c r="E21" s="6" t="s">
        <v>43</v>
      </c>
      <c r="F21" s="6" t="s">
        <v>44</v>
      </c>
      <c r="G21" s="9">
        <v>28000</v>
      </c>
    </row>
    <row r="23" ht="12.75">
      <c r="B23" t="s">
        <v>64</v>
      </c>
    </row>
    <row r="25" ht="12.75">
      <c r="B25" t="s">
        <v>65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="150" zoomScaleNormal="150" workbookViewId="0" topLeftCell="A7">
      <selection activeCell="J12" sqref="J12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4.5742187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7" width="10.140625" style="0" bestFit="1" customWidth="1"/>
    <col min="8" max="8" width="12.00390625" style="0" bestFit="1" customWidth="1"/>
  </cols>
  <sheetData>
    <row r="1" ht="12.75">
      <c r="A1" s="5" t="s">
        <v>57</v>
      </c>
    </row>
    <row r="2" ht="12.75">
      <c r="A2" s="5" t="s">
        <v>58</v>
      </c>
    </row>
    <row r="3" ht="12.75">
      <c r="A3" s="5"/>
    </row>
    <row r="6" ht="13.5" thickBot="1">
      <c r="A6" t="s">
        <v>67</v>
      </c>
    </row>
    <row r="7" spans="2:8" ht="12.75">
      <c r="B7" s="11"/>
      <c r="C7" s="11"/>
      <c r="D7" s="11" t="s">
        <v>45</v>
      </c>
      <c r="E7" s="11" t="s">
        <v>47</v>
      </c>
      <c r="F7" s="11" t="s">
        <v>49</v>
      </c>
      <c r="G7" s="17" t="s">
        <v>66</v>
      </c>
      <c r="H7" s="11"/>
    </row>
    <row r="8" spans="2:8" ht="13.5" thickBot="1">
      <c r="B8" s="12" t="s">
        <v>21</v>
      </c>
      <c r="C8" s="12" t="s">
        <v>22</v>
      </c>
      <c r="D8" s="12" t="s">
        <v>46</v>
      </c>
      <c r="E8" s="12" t="s">
        <v>48</v>
      </c>
      <c r="F8" s="12" t="s">
        <v>50</v>
      </c>
      <c r="G8" s="12" t="s">
        <v>51</v>
      </c>
      <c r="H8" s="12" t="s">
        <v>52</v>
      </c>
    </row>
    <row r="9" spans="2:8" ht="12.75">
      <c r="B9" s="8" t="s">
        <v>30</v>
      </c>
      <c r="C9" s="8" t="s">
        <v>31</v>
      </c>
      <c r="D9" s="10">
        <v>500</v>
      </c>
      <c r="E9" s="10">
        <v>0</v>
      </c>
      <c r="F9" s="8">
        <v>2</v>
      </c>
      <c r="G9" s="18">
        <v>0.4</v>
      </c>
      <c r="H9" s="18">
        <v>0.4</v>
      </c>
    </row>
    <row r="10" spans="2:8" ht="13.5" thickBot="1">
      <c r="B10" s="6" t="s">
        <v>32</v>
      </c>
      <c r="C10" s="6" t="s">
        <v>33</v>
      </c>
      <c r="D10" s="9">
        <v>300</v>
      </c>
      <c r="E10" s="9">
        <v>0</v>
      </c>
      <c r="F10" s="6">
        <v>4</v>
      </c>
      <c r="G10" s="19">
        <v>1</v>
      </c>
      <c r="H10" s="20">
        <v>0.6666666666666666</v>
      </c>
    </row>
    <row r="12" ht="13.5" thickBot="1">
      <c r="A12" t="s">
        <v>68</v>
      </c>
    </row>
    <row r="13" spans="2:8" ht="12.75">
      <c r="B13" s="11"/>
      <c r="C13" s="11"/>
      <c r="D13" s="11" t="s">
        <v>45</v>
      </c>
      <c r="E13" s="11" t="s">
        <v>53</v>
      </c>
      <c r="F13" s="11" t="s">
        <v>55</v>
      </c>
      <c r="G13" s="17" t="s">
        <v>73</v>
      </c>
      <c r="H13" s="11"/>
    </row>
    <row r="14" spans="2:8" ht="13.5" thickBot="1">
      <c r="B14" s="12" t="s">
        <v>21</v>
      </c>
      <c r="C14" s="12" t="s">
        <v>22</v>
      </c>
      <c r="D14" s="12" t="s">
        <v>46</v>
      </c>
      <c r="E14" s="12" t="s">
        <v>54</v>
      </c>
      <c r="F14" s="12" t="s">
        <v>56</v>
      </c>
      <c r="G14" s="12" t="s">
        <v>51</v>
      </c>
      <c r="H14" s="12" t="s">
        <v>52</v>
      </c>
    </row>
    <row r="15" spans="2:8" ht="12.75">
      <c r="B15" s="8" t="s">
        <v>34</v>
      </c>
      <c r="C15" s="8" t="s">
        <v>35</v>
      </c>
      <c r="D15" s="10">
        <v>1500</v>
      </c>
      <c r="E15" s="23">
        <v>0.6666666666666666</v>
      </c>
      <c r="F15" s="8">
        <v>1500</v>
      </c>
      <c r="G15" s="8">
        <v>300</v>
      </c>
      <c r="H15" s="8">
        <v>300</v>
      </c>
    </row>
    <row r="16" spans="2:8" ht="12.75">
      <c r="B16" s="8" t="s">
        <v>38</v>
      </c>
      <c r="C16" s="8" t="s">
        <v>39</v>
      </c>
      <c r="D16" s="10">
        <v>6000</v>
      </c>
      <c r="E16" s="16">
        <v>0.2</v>
      </c>
      <c r="F16" s="8">
        <v>6000</v>
      </c>
      <c r="G16" s="8">
        <v>1500</v>
      </c>
      <c r="H16" s="8">
        <v>1000</v>
      </c>
    </row>
    <row r="17" spans="2:8" ht="13.5" thickBot="1">
      <c r="B17" s="6" t="s">
        <v>41</v>
      </c>
      <c r="C17" s="6" t="s">
        <v>42</v>
      </c>
      <c r="D17" s="9">
        <v>44000</v>
      </c>
      <c r="E17" s="13">
        <v>0</v>
      </c>
      <c r="F17" s="6">
        <v>16000</v>
      </c>
      <c r="G17" s="6">
        <v>28000</v>
      </c>
      <c r="H17" s="21" t="s">
        <v>69</v>
      </c>
    </row>
    <row r="20" ht="12.75">
      <c r="B20" t="s">
        <v>70</v>
      </c>
    </row>
    <row r="22" ht="12.75">
      <c r="B22" t="s">
        <v>71</v>
      </c>
    </row>
    <row r="24" ht="12.75">
      <c r="B24" t="s">
        <v>72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="150" zoomScaleNormal="150" workbookViewId="0" topLeftCell="A3">
      <selection activeCell="E14" sqref="E14"/>
    </sheetView>
  </sheetViews>
  <sheetFormatPr defaultColWidth="9.140625" defaultRowHeight="12.75"/>
  <cols>
    <col min="1" max="1" width="16.57421875" style="0" bestFit="1" customWidth="1"/>
    <col min="6" max="6" width="13.421875" style="0" customWidth="1"/>
  </cols>
  <sheetData>
    <row r="1" ht="12.75">
      <c r="A1" t="s">
        <v>0</v>
      </c>
    </row>
    <row r="2" spans="1:6" ht="12.75">
      <c r="A2" t="s">
        <v>6</v>
      </c>
      <c r="F2" t="s">
        <v>12</v>
      </c>
    </row>
    <row r="3" spans="2:3" ht="12.75">
      <c r="B3" t="s">
        <v>4</v>
      </c>
      <c r="C3" t="s">
        <v>5</v>
      </c>
    </row>
    <row r="4" spans="1:8" ht="12.75">
      <c r="A4" t="s">
        <v>7</v>
      </c>
      <c r="B4" s="2">
        <v>2.6</v>
      </c>
      <c r="C4" s="2">
        <v>4</v>
      </c>
      <c r="G4" t="s">
        <v>13</v>
      </c>
      <c r="H4" t="s">
        <v>14</v>
      </c>
    </row>
    <row r="5" spans="1:8" ht="12.75">
      <c r="A5" t="s">
        <v>9</v>
      </c>
      <c r="B5" s="2">
        <v>1.2</v>
      </c>
      <c r="C5" s="2">
        <v>3</v>
      </c>
      <c r="F5" t="s">
        <v>15</v>
      </c>
      <c r="G5" s="2">
        <v>1500</v>
      </c>
      <c r="H5" s="2"/>
    </row>
    <row r="6" spans="1:8" ht="12.75">
      <c r="A6" t="s">
        <v>16</v>
      </c>
      <c r="B6" s="2">
        <v>6</v>
      </c>
      <c r="C6" s="2">
        <v>10</v>
      </c>
      <c r="F6" t="s">
        <v>16</v>
      </c>
      <c r="G6" s="2">
        <v>6000</v>
      </c>
      <c r="H6" s="2"/>
    </row>
    <row r="7" spans="1:8" ht="12.75">
      <c r="A7" t="s">
        <v>17</v>
      </c>
      <c r="B7" s="2">
        <v>40</v>
      </c>
      <c r="C7" s="2">
        <v>80</v>
      </c>
      <c r="F7" t="s">
        <v>17</v>
      </c>
      <c r="G7" s="2"/>
      <c r="H7" s="2">
        <v>16000</v>
      </c>
    </row>
    <row r="10" ht="12.75">
      <c r="A10" t="s">
        <v>1</v>
      </c>
    </row>
    <row r="11" spans="2:3" ht="12.75">
      <c r="B11" t="s">
        <v>4</v>
      </c>
      <c r="C11" t="s">
        <v>5</v>
      </c>
    </row>
    <row r="12" spans="1:3" ht="12.75">
      <c r="A12" t="s">
        <v>3</v>
      </c>
      <c r="B12" s="1">
        <v>999.9999999984843</v>
      </c>
      <c r="C12" s="1">
        <v>0</v>
      </c>
    </row>
    <row r="18" ht="12.75">
      <c r="A18" t="s">
        <v>2</v>
      </c>
    </row>
    <row r="20" spans="2:6" ht="12.75">
      <c r="B20" t="s">
        <v>19</v>
      </c>
      <c r="C20" t="s">
        <v>20</v>
      </c>
      <c r="E20" t="s">
        <v>18</v>
      </c>
      <c r="F20" s="4">
        <f>SUMPRODUCT(B12:C12,B4:C4)</f>
        <v>2599.999999996059</v>
      </c>
    </row>
    <row r="21" spans="1:3" ht="12.75">
      <c r="A21" t="s">
        <v>8</v>
      </c>
      <c r="B21" s="3">
        <f>SUMPRODUCT(B12:C12,B5:C5)</f>
        <v>1199.9999999981812</v>
      </c>
      <c r="C21" s="22">
        <f>G5-B21</f>
        <v>300.00000000181876</v>
      </c>
    </row>
    <row r="22" spans="1:3" ht="12.75">
      <c r="A22" t="s">
        <v>11</v>
      </c>
      <c r="B22" s="3">
        <f>SUMPRODUCT(B12:C12,B6:C6)</f>
        <v>5999.999999990906</v>
      </c>
      <c r="C22" s="22">
        <f>G6-B22</f>
        <v>9.09403752302751E-09</v>
      </c>
    </row>
    <row r="23" spans="1:3" ht="12.75">
      <c r="A23" t="s">
        <v>10</v>
      </c>
      <c r="B23" s="3">
        <f>SUMPRODUCT(B12:C12,B7:C7)</f>
        <v>39999.99999993938</v>
      </c>
      <c r="C23" s="3">
        <f>B23-H7</f>
        <v>23999.999999939377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57421875" style="0" bestFit="1" customWidth="1"/>
    <col min="4" max="4" width="14.28125" style="0" bestFit="1" customWidth="1"/>
    <col min="5" max="5" width="13.140625" style="0" bestFit="1" customWidth="1"/>
    <col min="6" max="6" width="10.57421875" style="0" bestFit="1" customWidth="1"/>
    <col min="7" max="7" width="12.00390625" style="0" bestFit="1" customWidth="1"/>
  </cols>
  <sheetData>
    <row r="1" ht="12.75">
      <c r="A1" s="5" t="s">
        <v>91</v>
      </c>
    </row>
    <row r="2" ht="12.75">
      <c r="A2" s="5" t="s">
        <v>92</v>
      </c>
    </row>
    <row r="3" ht="12.75">
      <c r="A3" s="5" t="s">
        <v>93</v>
      </c>
    </row>
    <row r="6" ht="13.5" thickBot="1">
      <c r="A6" t="s">
        <v>94</v>
      </c>
    </row>
    <row r="7" spans="2:5" ht="13.5" thickBot="1">
      <c r="B7" s="25" t="s">
        <v>21</v>
      </c>
      <c r="C7" s="25" t="s">
        <v>22</v>
      </c>
      <c r="D7" s="25" t="s">
        <v>23</v>
      </c>
      <c r="E7" s="25" t="s">
        <v>24</v>
      </c>
    </row>
    <row r="8" spans="2:5" ht="13.5" thickBot="1">
      <c r="B8" s="6" t="s">
        <v>97</v>
      </c>
      <c r="C8" s="6" t="s">
        <v>98</v>
      </c>
      <c r="D8" s="9">
        <v>13880</v>
      </c>
      <c r="E8" s="9">
        <v>48449.99999983324</v>
      </c>
    </row>
    <row r="11" ht="13.5" thickBot="1">
      <c r="A11" t="s">
        <v>95</v>
      </c>
    </row>
    <row r="12" spans="2:5" ht="13.5" thickBot="1">
      <c r="B12" s="25" t="s">
        <v>21</v>
      </c>
      <c r="C12" s="25" t="s">
        <v>22</v>
      </c>
      <c r="D12" s="25" t="s">
        <v>23</v>
      </c>
      <c r="E12" s="25" t="s">
        <v>24</v>
      </c>
    </row>
    <row r="13" spans="2:5" ht="12.75">
      <c r="B13" s="8" t="s">
        <v>99</v>
      </c>
      <c r="C13" s="8" t="s">
        <v>100</v>
      </c>
      <c r="D13" s="10">
        <v>30</v>
      </c>
      <c r="E13" s="10">
        <v>24.999999999608974</v>
      </c>
    </row>
    <row r="14" spans="2:5" ht="12.75">
      <c r="B14" s="8" t="s">
        <v>101</v>
      </c>
      <c r="C14" s="8" t="s">
        <v>102</v>
      </c>
      <c r="D14" s="10">
        <v>20</v>
      </c>
      <c r="E14" s="10">
        <v>424.99999999843374</v>
      </c>
    </row>
    <row r="15" spans="2:5" ht="12.75">
      <c r="B15" s="8" t="s">
        <v>103</v>
      </c>
      <c r="C15" s="8" t="s">
        <v>104</v>
      </c>
      <c r="D15" s="10">
        <v>50</v>
      </c>
      <c r="E15" s="10">
        <v>150</v>
      </c>
    </row>
    <row r="16" spans="2:5" ht="13.5" thickBot="1">
      <c r="B16" s="6" t="s">
        <v>105</v>
      </c>
      <c r="C16" s="6" t="s">
        <v>106</v>
      </c>
      <c r="D16" s="9">
        <v>100</v>
      </c>
      <c r="E16" s="9">
        <v>0</v>
      </c>
    </row>
    <row r="19" ht="13.5" thickBot="1">
      <c r="A19" t="s">
        <v>96</v>
      </c>
    </row>
    <row r="20" spans="2:7" ht="13.5" thickBot="1">
      <c r="B20" s="25" t="s">
        <v>21</v>
      </c>
      <c r="C20" s="25" t="s">
        <v>22</v>
      </c>
      <c r="D20" s="25" t="s">
        <v>25</v>
      </c>
      <c r="E20" s="25" t="s">
        <v>26</v>
      </c>
      <c r="F20" s="25" t="s">
        <v>27</v>
      </c>
      <c r="G20" s="25" t="s">
        <v>28</v>
      </c>
    </row>
    <row r="21" spans="2:7" ht="12.75">
      <c r="B21" s="8" t="s">
        <v>107</v>
      </c>
      <c r="C21" s="8" t="s">
        <v>108</v>
      </c>
      <c r="D21" s="10">
        <v>4999.99999998356</v>
      </c>
      <c r="E21" s="8" t="s">
        <v>109</v>
      </c>
      <c r="F21" s="8" t="s">
        <v>37</v>
      </c>
      <c r="G21" s="8">
        <v>0</v>
      </c>
    </row>
    <row r="22" spans="2:7" ht="12.75">
      <c r="B22" s="8" t="s">
        <v>110</v>
      </c>
      <c r="C22" s="8" t="s">
        <v>111</v>
      </c>
      <c r="D22" s="10">
        <v>1774.999999994519</v>
      </c>
      <c r="E22" s="8" t="s">
        <v>112</v>
      </c>
      <c r="F22" s="8" t="s">
        <v>44</v>
      </c>
      <c r="G22" s="8">
        <v>25.00000000548107</v>
      </c>
    </row>
    <row r="23" spans="2:7" ht="12.75">
      <c r="B23" s="8" t="s">
        <v>113</v>
      </c>
      <c r="C23" s="8" t="s">
        <v>114</v>
      </c>
      <c r="D23" s="10">
        <v>599.9999999980428</v>
      </c>
      <c r="E23" s="8" t="s">
        <v>115</v>
      </c>
      <c r="F23" s="8" t="s">
        <v>37</v>
      </c>
      <c r="G23" s="8">
        <v>0</v>
      </c>
    </row>
    <row r="24" spans="2:7" ht="13.5" thickBot="1">
      <c r="B24" s="6" t="s">
        <v>116</v>
      </c>
      <c r="C24" s="6" t="s">
        <v>117</v>
      </c>
      <c r="D24" s="9">
        <v>150</v>
      </c>
      <c r="E24" s="6" t="s">
        <v>118</v>
      </c>
      <c r="F24" s="6" t="s">
        <v>37</v>
      </c>
      <c r="G24" s="9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showGridLines="0" workbookViewId="0" topLeftCell="A1">
      <selection activeCell="A1" sqref="A1:A3"/>
    </sheetView>
  </sheetViews>
  <sheetFormatPr defaultColWidth="9.140625" defaultRowHeight="12.75"/>
  <cols>
    <col min="1" max="1" width="2.28125" style="0" customWidth="1"/>
    <col min="2" max="2" width="6.28125" style="0" bestFit="1" customWidth="1"/>
    <col min="3" max="3" width="19.57421875" style="0" bestFit="1" customWidth="1"/>
    <col min="4" max="4" width="6.28125" style="0" customWidth="1"/>
    <col min="5" max="5" width="12.00390625" style="0" bestFit="1" customWidth="1"/>
    <col min="6" max="6" width="10.7109375" style="0" bestFit="1" customWidth="1"/>
    <col min="7" max="8" width="12.00390625" style="0" bestFit="1" customWidth="1"/>
  </cols>
  <sheetData>
    <row r="1" ht="12.75">
      <c r="A1" s="5" t="s">
        <v>119</v>
      </c>
    </row>
    <row r="2" ht="12.75">
      <c r="A2" s="5" t="s">
        <v>92</v>
      </c>
    </row>
    <row r="3" ht="12.75">
      <c r="A3" s="5" t="s">
        <v>93</v>
      </c>
    </row>
    <row r="6" ht="13.5" thickBot="1">
      <c r="A6" t="s">
        <v>95</v>
      </c>
    </row>
    <row r="7" spans="2:8" ht="12.75">
      <c r="B7" s="26"/>
      <c r="C7" s="26"/>
      <c r="D7" s="26" t="s">
        <v>45</v>
      </c>
      <c r="E7" s="26" t="s">
        <v>47</v>
      </c>
      <c r="F7" s="26" t="s">
        <v>49</v>
      </c>
      <c r="G7" s="26" t="s">
        <v>120</v>
      </c>
      <c r="H7" s="26" t="s">
        <v>120</v>
      </c>
    </row>
    <row r="8" spans="2:8" ht="13.5" thickBot="1">
      <c r="B8" s="27" t="s">
        <v>21</v>
      </c>
      <c r="C8" s="27" t="s">
        <v>22</v>
      </c>
      <c r="D8" s="27" t="s">
        <v>46</v>
      </c>
      <c r="E8" s="27" t="s">
        <v>48</v>
      </c>
      <c r="F8" s="27" t="s">
        <v>50</v>
      </c>
      <c r="G8" s="27" t="s">
        <v>51</v>
      </c>
      <c r="H8" s="27" t="s">
        <v>52</v>
      </c>
    </row>
    <row r="9" spans="2:8" ht="12.75">
      <c r="B9" s="8" t="s">
        <v>99</v>
      </c>
      <c r="C9" s="8" t="s">
        <v>100</v>
      </c>
      <c r="D9" s="10">
        <v>24.999999999608974</v>
      </c>
      <c r="E9" s="10">
        <v>0</v>
      </c>
      <c r="F9" s="8">
        <v>90.00000000014552</v>
      </c>
      <c r="G9" s="8">
        <v>14.999999998252633</v>
      </c>
      <c r="H9" s="8">
        <v>6.000000001108684</v>
      </c>
    </row>
    <row r="10" spans="2:8" ht="12.75">
      <c r="B10" s="8" t="s">
        <v>101</v>
      </c>
      <c r="C10" s="8" t="s">
        <v>102</v>
      </c>
      <c r="D10" s="10">
        <v>424.99999999843374</v>
      </c>
      <c r="E10" s="10">
        <v>0</v>
      </c>
      <c r="F10" s="8">
        <v>83.99999999983265</v>
      </c>
      <c r="G10" s="8">
        <v>6.000000001165527</v>
      </c>
      <c r="H10" s="8">
        <v>11.999999998761268</v>
      </c>
    </row>
    <row r="11" spans="2:8" ht="12.75">
      <c r="B11" s="8" t="s">
        <v>103</v>
      </c>
      <c r="C11" s="8" t="s">
        <v>104</v>
      </c>
      <c r="D11" s="10">
        <v>150</v>
      </c>
      <c r="E11" s="10">
        <v>0</v>
      </c>
      <c r="F11" s="8">
        <v>70.00000000007276</v>
      </c>
      <c r="G11" s="8">
        <v>16.999999999973166</v>
      </c>
      <c r="H11" s="8">
        <v>28.00000000377169</v>
      </c>
    </row>
    <row r="12" spans="2:8" ht="13.5" thickBot="1">
      <c r="B12" s="6" t="s">
        <v>105</v>
      </c>
      <c r="C12" s="6" t="s">
        <v>106</v>
      </c>
      <c r="D12" s="9">
        <v>0</v>
      </c>
      <c r="E12" s="9">
        <v>-28.00000000377169</v>
      </c>
      <c r="F12" s="6">
        <v>60.00000000003638</v>
      </c>
      <c r="G12" s="6">
        <v>28.00000000377169</v>
      </c>
      <c r="H12" s="6">
        <v>1E+30</v>
      </c>
    </row>
    <row r="14" ht="13.5" thickBot="1">
      <c r="A14" t="s">
        <v>96</v>
      </c>
    </row>
    <row r="15" spans="2:8" ht="12.75">
      <c r="B15" s="26"/>
      <c r="C15" s="26"/>
      <c r="D15" s="26" t="s">
        <v>45</v>
      </c>
      <c r="E15" s="26" t="s">
        <v>53</v>
      </c>
      <c r="F15" s="26" t="s">
        <v>55</v>
      </c>
      <c r="G15" s="26" t="s">
        <v>120</v>
      </c>
      <c r="H15" s="26" t="s">
        <v>120</v>
      </c>
    </row>
    <row r="16" spans="2:8" ht="13.5" thickBot="1">
      <c r="B16" s="27" t="s">
        <v>21</v>
      </c>
      <c r="C16" s="27" t="s">
        <v>22</v>
      </c>
      <c r="D16" s="27" t="s">
        <v>46</v>
      </c>
      <c r="E16" s="27" t="s">
        <v>54</v>
      </c>
      <c r="F16" s="27" t="s">
        <v>56</v>
      </c>
      <c r="G16" s="27" t="s">
        <v>51</v>
      </c>
      <c r="H16" s="27" t="s">
        <v>52</v>
      </c>
    </row>
    <row r="17" spans="2:8" ht="12.75">
      <c r="B17" s="8" t="s">
        <v>107</v>
      </c>
      <c r="C17" s="8" t="s">
        <v>108</v>
      </c>
      <c r="D17" s="10">
        <v>4999.99999998356</v>
      </c>
      <c r="E17" s="10">
        <v>3.000000000625281</v>
      </c>
      <c r="F17" s="8">
        <v>5000</v>
      </c>
      <c r="G17" s="8">
        <v>849.9999999848209</v>
      </c>
      <c r="H17" s="8">
        <v>49.99999999803563</v>
      </c>
    </row>
    <row r="18" spans="2:8" ht="12.75">
      <c r="B18" s="8" t="s">
        <v>110</v>
      </c>
      <c r="C18" s="8" t="s">
        <v>111</v>
      </c>
      <c r="D18" s="10">
        <v>1774.999999994519</v>
      </c>
      <c r="E18" s="10">
        <v>0</v>
      </c>
      <c r="F18" s="8">
        <v>1800</v>
      </c>
      <c r="G18" s="8">
        <v>1E+30</v>
      </c>
      <c r="H18" s="8">
        <v>25.00000001141609</v>
      </c>
    </row>
    <row r="19" spans="2:8" ht="12.75">
      <c r="B19" s="8" t="s">
        <v>113</v>
      </c>
      <c r="C19" s="8" t="s">
        <v>114</v>
      </c>
      <c r="D19" s="10">
        <v>599.9999999980428</v>
      </c>
      <c r="E19" s="10">
        <v>59.99999999442932</v>
      </c>
      <c r="F19" s="8">
        <v>600</v>
      </c>
      <c r="G19" s="8">
        <v>3.571428573093278</v>
      </c>
      <c r="H19" s="8">
        <v>84.9999999988042</v>
      </c>
    </row>
    <row r="20" spans="2:8" ht="13.5" thickBot="1">
      <c r="B20" s="6" t="s">
        <v>116</v>
      </c>
      <c r="C20" s="6" t="s">
        <v>117</v>
      </c>
      <c r="D20" s="9">
        <v>150</v>
      </c>
      <c r="E20" s="9">
        <v>-16.999999999988628</v>
      </c>
      <c r="F20" s="6">
        <v>150</v>
      </c>
      <c r="G20" s="6">
        <v>49.999999996898715</v>
      </c>
      <c r="H20" s="6">
        <v>149.99999999986358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="150" zoomScaleNormal="150" workbookViewId="0" topLeftCell="A1">
      <selection activeCell="E17" sqref="E17"/>
    </sheetView>
  </sheetViews>
  <sheetFormatPr defaultColWidth="9.140625" defaultRowHeight="12.75"/>
  <cols>
    <col min="1" max="1" width="20.00390625" style="0" bestFit="1" customWidth="1"/>
    <col min="6" max="6" width="11.140625" style="0" bestFit="1" customWidth="1"/>
  </cols>
  <sheetData>
    <row r="1" spans="2:8" ht="12.75">
      <c r="B1" t="s">
        <v>75</v>
      </c>
      <c r="C1" t="s">
        <v>76</v>
      </c>
      <c r="D1" t="s">
        <v>77</v>
      </c>
      <c r="E1" t="s">
        <v>78</v>
      </c>
      <c r="G1" t="s">
        <v>13</v>
      </c>
      <c r="H1" t="s">
        <v>14</v>
      </c>
    </row>
    <row r="2" spans="1:8" ht="12.75">
      <c r="A2" t="s">
        <v>74</v>
      </c>
      <c r="B2" s="2">
        <v>90</v>
      </c>
      <c r="C2" s="2">
        <v>84</v>
      </c>
      <c r="D2" s="2">
        <v>70</v>
      </c>
      <c r="E2" s="2">
        <v>60</v>
      </c>
      <c r="F2" t="s">
        <v>81</v>
      </c>
      <c r="G2" s="2">
        <v>5000</v>
      </c>
      <c r="H2" s="2"/>
    </row>
    <row r="3" spans="1:8" ht="12.75">
      <c r="A3" t="s">
        <v>79</v>
      </c>
      <c r="B3" s="2">
        <v>10</v>
      </c>
      <c r="C3" s="2">
        <v>8</v>
      </c>
      <c r="D3" s="2">
        <v>9</v>
      </c>
      <c r="E3" s="2">
        <v>15</v>
      </c>
      <c r="F3" t="s">
        <v>82</v>
      </c>
      <c r="G3" s="2">
        <v>1800</v>
      </c>
      <c r="H3" s="2"/>
    </row>
    <row r="4" spans="1:8" ht="12.75">
      <c r="A4" t="s">
        <v>80</v>
      </c>
      <c r="B4" s="2">
        <v>2</v>
      </c>
      <c r="C4" s="2">
        <v>3</v>
      </c>
      <c r="D4" s="2">
        <v>3</v>
      </c>
      <c r="E4" s="2">
        <v>0</v>
      </c>
      <c r="F4" t="s">
        <v>83</v>
      </c>
      <c r="G4" s="2">
        <v>600</v>
      </c>
      <c r="H4" s="2"/>
    </row>
    <row r="5" spans="6:8" ht="12.75">
      <c r="F5" t="s">
        <v>84</v>
      </c>
      <c r="G5" s="2"/>
      <c r="H5" s="2">
        <v>150</v>
      </c>
    </row>
    <row r="7" ht="12.75">
      <c r="A7" t="s">
        <v>1</v>
      </c>
    </row>
    <row r="8" spans="2:5" ht="12.75">
      <c r="B8" t="s">
        <v>75</v>
      </c>
      <c r="C8" t="s">
        <v>76</v>
      </c>
      <c r="D8" t="s">
        <v>77</v>
      </c>
      <c r="E8" t="s">
        <v>78</v>
      </c>
    </row>
    <row r="9" spans="1:5" ht="12.75">
      <c r="A9" t="s">
        <v>85</v>
      </c>
      <c r="B9" s="1">
        <v>24.999999999608974</v>
      </c>
      <c r="C9" s="1">
        <v>424.99999999843374</v>
      </c>
      <c r="D9" s="1">
        <v>150</v>
      </c>
      <c r="E9" s="1">
        <v>0</v>
      </c>
    </row>
    <row r="12" ht="12.75">
      <c r="A12" t="s">
        <v>2</v>
      </c>
    </row>
    <row r="13" spans="2:6" ht="12.75">
      <c r="B13" t="s">
        <v>90</v>
      </c>
      <c r="C13" t="s">
        <v>28</v>
      </c>
      <c r="E13" t="s">
        <v>18</v>
      </c>
      <c r="F13" s="24">
        <f>SUMPRODUCT(B9:E9,B2:E2)</f>
        <v>48449.99999983324</v>
      </c>
    </row>
    <row r="14" spans="1:3" ht="12.75">
      <c r="A14" t="s">
        <v>86</v>
      </c>
      <c r="B14" s="3">
        <f>SUMPRODUCT(B9:E9,B3:E3)</f>
        <v>4999.99999998356</v>
      </c>
      <c r="C14" s="22">
        <f>G2-B14</f>
        <v>1.644002622924745E-08</v>
      </c>
    </row>
    <row r="15" spans="1:3" ht="12.75">
      <c r="A15" t="s">
        <v>87</v>
      </c>
      <c r="B15" s="3">
        <f>SUMPRODUCT(B9:E9,B4:E4)</f>
        <v>1774.999999994519</v>
      </c>
      <c r="C15" s="22">
        <f>G3-B15</f>
        <v>25.00000000548107</v>
      </c>
    </row>
    <row r="16" spans="1:3" ht="12.75">
      <c r="A16" t="s">
        <v>88</v>
      </c>
      <c r="B16" s="3">
        <f>SUM(B9:E9)</f>
        <v>599.9999999980428</v>
      </c>
      <c r="C16" s="22">
        <f>G4-B16</f>
        <v>1.9572325982153416E-09</v>
      </c>
    </row>
    <row r="17" spans="1:3" ht="12.75">
      <c r="A17" t="s">
        <v>89</v>
      </c>
      <c r="B17" s="3">
        <f>SUM(D9:E9)</f>
        <v>150</v>
      </c>
      <c r="C17" s="22">
        <f>B17-H5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 Moyne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Ammar</dc:creator>
  <cp:keywords/>
  <dc:description/>
  <cp:lastModifiedBy>Ammar</cp:lastModifiedBy>
  <dcterms:created xsi:type="dcterms:W3CDTF">2004-02-17T18:15:12Z</dcterms:created>
  <dcterms:modified xsi:type="dcterms:W3CDTF">2004-02-19T19:12:40Z</dcterms:modified>
  <cp:category/>
  <cp:version/>
  <cp:contentType/>
  <cp:contentStatus/>
</cp:coreProperties>
</file>