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'Sheet1'!$B$17:$E$17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'Sheet1'!$B$22:$B$24</definedName>
    <definedName name="solver_lhs2" localSheetId="2" hidden="1">'Sheet1'!$B$26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'Sheet1'!$B$29</definedName>
    <definedName name="solver_pre" localSheetId="2" hidden="1">0.000001</definedName>
    <definedName name="solver_rel1" localSheetId="2" hidden="1">1</definedName>
    <definedName name="solver_rel2" localSheetId="2" hidden="1">3</definedName>
    <definedName name="solver_rhs1" localSheetId="2" hidden="1">'Sheet1'!$G$4:$G$6</definedName>
    <definedName name="solver_rhs2" localSheetId="2" hidden="1">'Sheet1'!$H$7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<sst xmlns="http://schemas.openxmlformats.org/spreadsheetml/2006/main" count="138" uniqueCount="94">
  <si>
    <t>Data</t>
  </si>
  <si>
    <t>Decision Variables</t>
  </si>
  <si>
    <t>Model Output</t>
  </si>
  <si>
    <t>Marine</t>
  </si>
  <si>
    <t>Business</t>
  </si>
  <si>
    <t>Store</t>
  </si>
  <si>
    <t>Mail</t>
  </si>
  <si>
    <t># of units</t>
  </si>
  <si>
    <t>Profit($) per unit</t>
  </si>
  <si>
    <t>Advertising cost per unit</t>
  </si>
  <si>
    <t>Constraint</t>
  </si>
  <si>
    <t>advertising</t>
  </si>
  <si>
    <t>Max Available</t>
  </si>
  <si>
    <t>Min Required</t>
  </si>
  <si>
    <t>Sales effort</t>
  </si>
  <si>
    <t>sales effort</t>
  </si>
  <si>
    <t>production</t>
  </si>
  <si>
    <t>exposure</t>
  </si>
  <si>
    <t>Advertising cost</t>
  </si>
  <si>
    <t>used</t>
  </si>
  <si>
    <t>unused</t>
  </si>
  <si>
    <t>Slack</t>
  </si>
  <si>
    <t>filled</t>
  </si>
  <si>
    <t>excess</t>
  </si>
  <si>
    <t>Profit</t>
  </si>
  <si>
    <t>Cell</t>
  </si>
  <si>
    <t>Name</t>
  </si>
  <si>
    <t>Original Value</t>
  </si>
  <si>
    <t>Constraints</t>
  </si>
  <si>
    <t>Cell Value</t>
  </si>
  <si>
    <t>Formula</t>
  </si>
  <si>
    <t>Status</t>
  </si>
  <si>
    <t>$B$29</t>
  </si>
  <si>
    <t>$B$17</t>
  </si>
  <si>
    <t># of units Marine</t>
  </si>
  <si>
    <t>$C$17</t>
  </si>
  <si>
    <t># of units Business</t>
  </si>
  <si>
    <t>$D$17</t>
  </si>
  <si>
    <t># of units Store</t>
  </si>
  <si>
    <t>$E$17</t>
  </si>
  <si>
    <t># of units Mail</t>
  </si>
  <si>
    <t>$B$22</t>
  </si>
  <si>
    <t>Advertising cost used</t>
  </si>
  <si>
    <t>$B$22&lt;=$G$4</t>
  </si>
  <si>
    <t>Binding</t>
  </si>
  <si>
    <t>$B$23</t>
  </si>
  <si>
    <t>Sales effort used</t>
  </si>
  <si>
    <t>$B$23&lt;=$G$5</t>
  </si>
  <si>
    <t>Not Binding</t>
  </si>
  <si>
    <t>$B$24</t>
  </si>
  <si>
    <t>production used</t>
  </si>
  <si>
    <t>$B$24&lt;=$G$6</t>
  </si>
  <si>
    <t>$B$26</t>
  </si>
  <si>
    <t>exposure filled</t>
  </si>
  <si>
    <t>$B$26&gt;=$H$7</t>
  </si>
  <si>
    <t>Final</t>
  </si>
  <si>
    <t>Value</t>
  </si>
  <si>
    <t>Reduced</t>
  </si>
  <si>
    <t>Cost</t>
  </si>
  <si>
    <t>Increase</t>
  </si>
  <si>
    <t>Decrease</t>
  </si>
  <si>
    <t>Shadow</t>
  </si>
  <si>
    <t>My solver report</t>
  </si>
  <si>
    <t>Profit Cell (max)</t>
  </si>
  <si>
    <t xml:space="preserve">Advertising cost </t>
  </si>
  <si>
    <t xml:space="preserve">Sales effort </t>
  </si>
  <si>
    <t xml:space="preserve">Production </t>
  </si>
  <si>
    <t xml:space="preserve">Exposure </t>
  </si>
  <si>
    <t>Optimal Value</t>
  </si>
  <si>
    <t>Constraint Value</t>
  </si>
  <si>
    <t>My sensitivity report</t>
  </si>
  <si>
    <t>Optimal</t>
  </si>
  <si>
    <t>per unit</t>
  </si>
  <si>
    <t>Range</t>
  </si>
  <si>
    <t>any amount</t>
  </si>
  <si>
    <t>for which SP is valid</t>
  </si>
  <si>
    <t>Price (SP)</t>
  </si>
  <si>
    <t xml:space="preserve">Constraint Value </t>
  </si>
  <si>
    <t>1. The value of each advertising dollar is 3 dollars.  Up to 850 additional advertising dollars.</t>
  </si>
  <si>
    <t>1.5 what if your advertising budget was $5500?</t>
  </si>
  <si>
    <t>new profit</t>
  </si>
  <si>
    <t>48450 + 3 * 500 =</t>
  </si>
  <si>
    <t>2. The value of each additional sales hour is zero.  Because the constraint is non binding</t>
  </si>
  <si>
    <t xml:space="preserve">or has slack,  or dis not need to use all available hours in this optimal solution. </t>
  </si>
  <si>
    <t>2.5 What if your sales hours was 1700?</t>
  </si>
  <si>
    <t xml:space="preserve">Profit will decrease.  Don't know the $ impact--need to resolve. </t>
  </si>
  <si>
    <t>Because the change is beyond the range for which the SP is valid.</t>
  </si>
  <si>
    <t>3. Value management places on name exposure is $17 per unit.  Up to (150 + 50)</t>
  </si>
  <si>
    <t>for which the solution is the same</t>
  </si>
  <si>
    <t>Profit per unit</t>
  </si>
  <si>
    <t>4.The solution will stay the same: x1,x2,x3,x4= 25, 425, 150, 0</t>
  </si>
  <si>
    <t>the profit would be less by 25*5</t>
  </si>
  <si>
    <t>because the per unit profit change is within the range for which the solution is the same</t>
  </si>
  <si>
    <t xml:space="preserve">5. The profit will go up.  Unable to determine the dollar impact.  Because the change is outside the range for which the solution is the same.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</si>
</sst>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5" fontId="0" fillId="3" borderId="0" xfId="17" applyNumberForma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5" fontId="0" fillId="6" borderId="2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6" borderId="4" xfId="0" applyNumberFormat="1" applyFill="1" applyBorder="1" applyAlignment="1">
      <alignment/>
    </xf>
    <xf numFmtId="0" fontId="0" fillId="6" borderId="2" xfId="0" applyNumberFormat="1" applyFill="1" applyBorder="1" applyAlignment="1">
      <alignment/>
    </xf>
    <xf numFmtId="0" fontId="0" fillId="0" borderId="4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8" borderId="2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50" zoomScaleNormal="150" workbookViewId="0" topLeftCell="A10">
      <selection activeCell="I28" sqref="I2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0039062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8">
      <c r="A1" s="15" t="s">
        <v>62</v>
      </c>
    </row>
    <row r="2" ht="12.75">
      <c r="A2" s="6"/>
    </row>
    <row r="3" ht="12.75">
      <c r="A3" s="6"/>
    </row>
    <row r="6" ht="13.5" thickBot="1">
      <c r="A6" t="s">
        <v>63</v>
      </c>
    </row>
    <row r="7" spans="2:5" ht="13.5" thickBot="1">
      <c r="B7" s="8" t="s">
        <v>25</v>
      </c>
      <c r="C7" s="8" t="s">
        <v>26</v>
      </c>
      <c r="D7" s="17" t="s">
        <v>27</v>
      </c>
      <c r="E7" s="8" t="s">
        <v>68</v>
      </c>
    </row>
    <row r="8" spans="2:5" ht="13.5" thickBot="1">
      <c r="B8" s="7" t="s">
        <v>32</v>
      </c>
      <c r="C8" s="16" t="s">
        <v>24</v>
      </c>
      <c r="D8" s="18">
        <v>36500</v>
      </c>
      <c r="E8" s="26">
        <v>48450</v>
      </c>
    </row>
    <row r="11" ht="13.5" thickBot="1">
      <c r="A11" t="s">
        <v>1</v>
      </c>
    </row>
    <row r="12" spans="2:5" ht="13.5" thickBot="1">
      <c r="B12" s="8" t="s">
        <v>25</v>
      </c>
      <c r="C12" s="8" t="s">
        <v>26</v>
      </c>
      <c r="D12" s="17" t="s">
        <v>27</v>
      </c>
      <c r="E12" s="8" t="s">
        <v>68</v>
      </c>
    </row>
    <row r="13" spans="2:5" ht="12.75">
      <c r="B13" s="9" t="s">
        <v>33</v>
      </c>
      <c r="C13" s="19" t="s">
        <v>34</v>
      </c>
      <c r="D13" s="20">
        <v>200</v>
      </c>
      <c r="E13" s="24">
        <v>24.99999999985357</v>
      </c>
    </row>
    <row r="14" spans="2:5" ht="12.75">
      <c r="B14" s="9" t="s">
        <v>35</v>
      </c>
      <c r="C14" s="19" t="s">
        <v>36</v>
      </c>
      <c r="D14" s="20">
        <v>100</v>
      </c>
      <c r="E14" s="24">
        <v>424.99999999999864</v>
      </c>
    </row>
    <row r="15" spans="2:5" ht="12.75">
      <c r="B15" s="9" t="s">
        <v>37</v>
      </c>
      <c r="C15" s="19" t="s">
        <v>38</v>
      </c>
      <c r="D15" s="20">
        <v>50</v>
      </c>
      <c r="E15" s="24">
        <v>150.00000000004775</v>
      </c>
    </row>
    <row r="16" spans="2:5" ht="13.5" thickBot="1">
      <c r="B16" s="7" t="s">
        <v>39</v>
      </c>
      <c r="C16" s="16" t="s">
        <v>40</v>
      </c>
      <c r="D16" s="21">
        <v>110</v>
      </c>
      <c r="E16" s="25">
        <v>0</v>
      </c>
    </row>
    <row r="19" ht="13.5" thickBot="1">
      <c r="A19" t="s">
        <v>28</v>
      </c>
    </row>
    <row r="20" spans="2:8" ht="13.5" thickBot="1">
      <c r="B20" s="8" t="s">
        <v>25</v>
      </c>
      <c r="C20" s="8" t="s">
        <v>26</v>
      </c>
      <c r="D20" s="8" t="s">
        <v>29</v>
      </c>
      <c r="E20" s="17" t="s">
        <v>30</v>
      </c>
      <c r="F20" s="8" t="s">
        <v>31</v>
      </c>
      <c r="G20" s="8" t="s">
        <v>21</v>
      </c>
      <c r="H20" s="29" t="s">
        <v>69</v>
      </c>
    </row>
    <row r="21" spans="2:8" ht="12.75">
      <c r="B21" s="9" t="s">
        <v>41</v>
      </c>
      <c r="C21" s="19" t="s">
        <v>64</v>
      </c>
      <c r="D21" s="22">
        <v>4999.999999998954</v>
      </c>
      <c r="E21" s="27" t="s">
        <v>43</v>
      </c>
      <c r="F21" s="19" t="s">
        <v>44</v>
      </c>
      <c r="G21" s="9">
        <v>0</v>
      </c>
      <c r="H21" s="9">
        <f>D21+G21</f>
        <v>4999.999999998954</v>
      </c>
    </row>
    <row r="22" spans="2:8" ht="12.75">
      <c r="B22" s="9" t="s">
        <v>45</v>
      </c>
      <c r="C22" s="19" t="s">
        <v>65</v>
      </c>
      <c r="D22" s="22">
        <v>1774.9999999998463</v>
      </c>
      <c r="E22" s="27" t="s">
        <v>47</v>
      </c>
      <c r="F22" s="19" t="s">
        <v>48</v>
      </c>
      <c r="G22" s="9">
        <v>25.000000000153705</v>
      </c>
      <c r="H22" s="9">
        <f>D22+G22</f>
        <v>1800</v>
      </c>
    </row>
    <row r="23" spans="2:8" ht="12.75">
      <c r="B23" s="9" t="s">
        <v>49</v>
      </c>
      <c r="C23" s="19" t="s">
        <v>66</v>
      </c>
      <c r="D23" s="22">
        <v>599.9999999999</v>
      </c>
      <c r="E23" s="27" t="s">
        <v>51</v>
      </c>
      <c r="F23" s="19" t="s">
        <v>44</v>
      </c>
      <c r="G23" s="9">
        <v>0</v>
      </c>
      <c r="H23" s="9">
        <f>D23+G23</f>
        <v>599.9999999999</v>
      </c>
    </row>
    <row r="24" spans="2:8" ht="13.5" thickBot="1">
      <c r="B24" s="7" t="s">
        <v>52</v>
      </c>
      <c r="C24" s="16" t="s">
        <v>67</v>
      </c>
      <c r="D24" s="23">
        <v>150.00000000004775</v>
      </c>
      <c r="E24" s="28" t="s">
        <v>54</v>
      </c>
      <c r="F24" s="16" t="s">
        <v>44</v>
      </c>
      <c r="G24" s="11">
        <v>0</v>
      </c>
      <c r="H24" s="9">
        <f>D24+G24</f>
        <v>150.00000000004775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150" zoomScaleNormal="150" workbookViewId="0" topLeftCell="A40">
      <selection activeCell="B48" sqref="B4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0039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2.00390625" style="0" bestFit="1" customWidth="1"/>
    <col min="8" max="8" width="19.421875" style="0" customWidth="1"/>
  </cols>
  <sheetData>
    <row r="1" ht="12.75">
      <c r="A1" s="6" t="s">
        <v>70</v>
      </c>
    </row>
    <row r="2" ht="12.75">
      <c r="A2" s="6"/>
    </row>
    <row r="3" ht="12.75">
      <c r="A3" s="6"/>
    </row>
    <row r="5" spans="7:8" ht="12.75">
      <c r="G5" s="42" t="s">
        <v>89</v>
      </c>
      <c r="H5" s="42"/>
    </row>
    <row r="6" spans="1:8" ht="18.75" thickBot="1">
      <c r="A6" t="s">
        <v>1</v>
      </c>
      <c r="G6" s="32" t="s">
        <v>73</v>
      </c>
      <c r="H6" s="32"/>
    </row>
    <row r="7" spans="2:8" ht="12.75">
      <c r="B7" s="12"/>
      <c r="C7" s="12"/>
      <c r="D7" s="12" t="s">
        <v>71</v>
      </c>
      <c r="E7" s="30" t="s">
        <v>57</v>
      </c>
      <c r="F7" s="12" t="s">
        <v>24</v>
      </c>
      <c r="G7" s="43" t="s">
        <v>88</v>
      </c>
      <c r="H7" s="43"/>
    </row>
    <row r="8" spans="2:8" ht="13.5" thickBot="1">
      <c r="B8" s="13" t="s">
        <v>25</v>
      </c>
      <c r="C8" s="13" t="s">
        <v>26</v>
      </c>
      <c r="D8" s="13" t="s">
        <v>56</v>
      </c>
      <c r="E8" s="31" t="s">
        <v>58</v>
      </c>
      <c r="F8" s="13" t="s">
        <v>72</v>
      </c>
      <c r="G8" s="45" t="s">
        <v>59</v>
      </c>
      <c r="H8" s="45" t="s">
        <v>60</v>
      </c>
    </row>
    <row r="9" spans="2:8" ht="12.75">
      <c r="B9" s="9" t="s">
        <v>33</v>
      </c>
      <c r="C9" s="9" t="s">
        <v>34</v>
      </c>
      <c r="D9" s="10">
        <v>24.99999999985357</v>
      </c>
      <c r="E9" s="20">
        <v>0</v>
      </c>
      <c r="F9" s="9">
        <v>90.00000000014552</v>
      </c>
      <c r="G9" s="9">
        <v>14.999999999417925</v>
      </c>
      <c r="H9" s="9">
        <v>6.0000000004947776</v>
      </c>
    </row>
    <row r="10" spans="2:8" ht="12.75">
      <c r="B10" s="9" t="s">
        <v>35</v>
      </c>
      <c r="C10" s="9" t="s">
        <v>36</v>
      </c>
      <c r="D10" s="10">
        <v>424.99999999999864</v>
      </c>
      <c r="E10" s="20">
        <v>0</v>
      </c>
      <c r="F10" s="9">
        <v>83.99999999965075</v>
      </c>
      <c r="G10" s="9">
        <v>6.0000000004947776</v>
      </c>
      <c r="H10" s="9">
        <v>11.999999999534339</v>
      </c>
    </row>
    <row r="11" spans="2:8" ht="12.75">
      <c r="B11" s="9" t="s">
        <v>37</v>
      </c>
      <c r="C11" s="9" t="s">
        <v>38</v>
      </c>
      <c r="D11" s="10">
        <v>150.00000000004775</v>
      </c>
      <c r="E11" s="20">
        <v>0</v>
      </c>
      <c r="F11" s="9">
        <v>69.99999999970896</v>
      </c>
      <c r="G11" s="9">
        <v>17.000000000257376</v>
      </c>
      <c r="H11" s="9">
        <v>28.00000000069131</v>
      </c>
    </row>
    <row r="12" spans="2:8" ht="13.5" thickBot="1">
      <c r="B12" s="7" t="s">
        <v>39</v>
      </c>
      <c r="C12" s="7" t="s">
        <v>40</v>
      </c>
      <c r="D12" s="11">
        <v>0</v>
      </c>
      <c r="E12" s="21">
        <v>-28.000000000705775</v>
      </c>
      <c r="F12" s="7">
        <v>60.00000000031749</v>
      </c>
      <c r="G12" s="7">
        <v>28.000000000705775</v>
      </c>
      <c r="H12" s="44" t="s">
        <v>74</v>
      </c>
    </row>
    <row r="13" spans="2:8" ht="12.75">
      <c r="B13" s="33"/>
      <c r="C13" s="33"/>
      <c r="D13" s="34"/>
      <c r="E13" s="34"/>
      <c r="F13" s="33"/>
      <c r="G13" s="33"/>
      <c r="H13" s="33"/>
    </row>
    <row r="14" spans="2:8" ht="12.75">
      <c r="B14" s="33"/>
      <c r="C14" s="33"/>
      <c r="D14" s="34"/>
      <c r="E14" s="34"/>
      <c r="F14" s="33"/>
      <c r="G14" s="33"/>
      <c r="H14" s="33"/>
    </row>
    <row r="15" spans="2:8" ht="12.75">
      <c r="B15" s="33"/>
      <c r="C15" s="33"/>
      <c r="D15" s="34"/>
      <c r="E15" s="34"/>
      <c r="F15" s="33"/>
      <c r="G15" s="33"/>
      <c r="H15" s="33"/>
    </row>
    <row r="16" spans="7:8" ht="12.75">
      <c r="G16" s="42" t="s">
        <v>77</v>
      </c>
      <c r="H16" s="42"/>
    </row>
    <row r="17" spans="1:8" ht="18.75" thickBot="1">
      <c r="A17" t="s">
        <v>28</v>
      </c>
      <c r="G17" s="32" t="s">
        <v>73</v>
      </c>
      <c r="H17" s="32"/>
    </row>
    <row r="18" spans="2:8" ht="12.75">
      <c r="B18" s="12"/>
      <c r="C18" s="12"/>
      <c r="D18" s="12" t="s">
        <v>55</v>
      </c>
      <c r="E18" s="37" t="s">
        <v>61</v>
      </c>
      <c r="F18" s="12" t="s">
        <v>10</v>
      </c>
      <c r="G18" s="41" t="s">
        <v>75</v>
      </c>
      <c r="H18" s="41"/>
    </row>
    <row r="19" spans="2:8" ht="13.5" thickBot="1">
      <c r="B19" s="13" t="s">
        <v>25</v>
      </c>
      <c r="C19" s="13" t="s">
        <v>26</v>
      </c>
      <c r="D19" s="13" t="s">
        <v>56</v>
      </c>
      <c r="E19" s="38" t="s">
        <v>76</v>
      </c>
      <c r="F19" s="13" t="s">
        <v>56</v>
      </c>
      <c r="G19" s="13" t="s">
        <v>59</v>
      </c>
      <c r="H19" s="13" t="s">
        <v>60</v>
      </c>
    </row>
    <row r="20" spans="2:8" ht="12.75">
      <c r="B20" s="9" t="s">
        <v>41</v>
      </c>
      <c r="C20" s="9" t="s">
        <v>42</v>
      </c>
      <c r="D20" s="10">
        <v>4999.999999998954</v>
      </c>
      <c r="E20" s="39">
        <v>3.0000000002501155</v>
      </c>
      <c r="F20" s="9">
        <v>5000</v>
      </c>
      <c r="G20" s="9">
        <v>849.9999999992248</v>
      </c>
      <c r="H20" s="9">
        <v>49.9999999996617</v>
      </c>
    </row>
    <row r="21" spans="2:8" ht="12.75">
      <c r="B21" s="9" t="s">
        <v>45</v>
      </c>
      <c r="C21" s="9" t="s">
        <v>46</v>
      </c>
      <c r="D21" s="10">
        <v>1774.9999999998463</v>
      </c>
      <c r="E21" s="39">
        <v>0</v>
      </c>
      <c r="F21" s="9">
        <v>1800</v>
      </c>
      <c r="G21" s="36" t="s">
        <v>74</v>
      </c>
      <c r="H21" s="9">
        <v>25.000000000994987</v>
      </c>
    </row>
    <row r="22" spans="2:8" ht="12.75">
      <c r="B22" s="9" t="s">
        <v>49</v>
      </c>
      <c r="C22" s="9" t="s">
        <v>50</v>
      </c>
      <c r="D22" s="10">
        <v>599.9999999999</v>
      </c>
      <c r="E22" s="39">
        <v>59.99999999772623</v>
      </c>
      <c r="F22" s="9">
        <v>600</v>
      </c>
      <c r="G22" s="35">
        <v>3.571428571570714</v>
      </c>
      <c r="H22" s="9">
        <v>84.99999999992247</v>
      </c>
    </row>
    <row r="23" spans="2:8" ht="13.5" thickBot="1">
      <c r="B23" s="7" t="s">
        <v>52</v>
      </c>
      <c r="C23" s="7" t="s">
        <v>53</v>
      </c>
      <c r="D23" s="11">
        <v>150.00000000004775</v>
      </c>
      <c r="E23" s="40">
        <v>-17.000000000272838</v>
      </c>
      <c r="F23" s="7">
        <v>150</v>
      </c>
      <c r="G23" s="7">
        <v>49.99999999852476</v>
      </c>
      <c r="H23" s="7">
        <v>149.99999999991132</v>
      </c>
    </row>
    <row r="27" ht="12.75">
      <c r="B27" t="s">
        <v>78</v>
      </c>
    </row>
    <row r="29" ht="12.75">
      <c r="B29" t="s">
        <v>79</v>
      </c>
    </row>
    <row r="31" spans="2:6" ht="12.75">
      <c r="B31" t="s">
        <v>80</v>
      </c>
      <c r="D31" t="s">
        <v>81</v>
      </c>
      <c r="F31">
        <f>48450+3*500</f>
        <v>49950</v>
      </c>
    </row>
    <row r="34" ht="12.75">
      <c r="B34" t="s">
        <v>82</v>
      </c>
    </row>
    <row r="35" ht="12.75">
      <c r="B35" t="s">
        <v>83</v>
      </c>
    </row>
    <row r="37" ht="12.75">
      <c r="B37" t="s">
        <v>84</v>
      </c>
    </row>
    <row r="39" ht="12.75">
      <c r="B39" t="s">
        <v>85</v>
      </c>
    </row>
    <row r="40" ht="12.75">
      <c r="B40" t="s">
        <v>86</v>
      </c>
    </row>
    <row r="42" ht="12.75">
      <c r="B42" t="s">
        <v>87</v>
      </c>
    </row>
    <row r="44" ht="12.75">
      <c r="B44" t="s">
        <v>90</v>
      </c>
    </row>
    <row r="45" ht="12.75">
      <c r="B45" t="s">
        <v>92</v>
      </c>
    </row>
    <row r="46" ht="12.75">
      <c r="B46" t="s">
        <v>91</v>
      </c>
    </row>
    <row r="48" ht="12.75">
      <c r="B48" t="s">
        <v>93</v>
      </c>
    </row>
  </sheetData>
  <mergeCells count="6">
    <mergeCell ref="G5:H5"/>
    <mergeCell ref="G6:H6"/>
    <mergeCell ref="G17:H17"/>
    <mergeCell ref="G18:H18"/>
    <mergeCell ref="G16:H16"/>
    <mergeCell ref="G7:H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150" zoomScaleNormal="150" workbookViewId="0" topLeftCell="A10">
      <selection activeCell="D13" sqref="D13"/>
    </sheetView>
  </sheetViews>
  <sheetFormatPr defaultColWidth="9.140625" defaultRowHeight="12.75"/>
  <cols>
    <col min="1" max="1" width="21.7109375" style="0" customWidth="1"/>
    <col min="2" max="2" width="10.00390625" style="0" customWidth="1"/>
    <col min="6" max="6" width="10.421875" style="0" customWidth="1"/>
    <col min="7" max="7" width="12.421875" style="0" bestFit="1" customWidth="1"/>
    <col min="8" max="8" width="12.00390625" style="0" bestFit="1" customWidth="1"/>
  </cols>
  <sheetData>
    <row r="1" ht="12.75">
      <c r="A1" t="s">
        <v>0</v>
      </c>
    </row>
    <row r="2" spans="2:7" ht="12.75">
      <c r="B2" s="1" t="s">
        <v>3</v>
      </c>
      <c r="C2" s="1" t="s">
        <v>4</v>
      </c>
      <c r="D2" s="1" t="s">
        <v>5</v>
      </c>
      <c r="E2" s="1" t="s">
        <v>6</v>
      </c>
      <c r="G2" s="1" t="s">
        <v>10</v>
      </c>
    </row>
    <row r="3" spans="1:8" ht="12.75">
      <c r="A3" t="s">
        <v>8</v>
      </c>
      <c r="B3" s="4">
        <v>90</v>
      </c>
      <c r="C3" s="4">
        <v>84</v>
      </c>
      <c r="D3" s="4">
        <v>70</v>
      </c>
      <c r="E3" s="4">
        <v>60</v>
      </c>
      <c r="G3" t="s">
        <v>12</v>
      </c>
      <c r="H3" t="s">
        <v>13</v>
      </c>
    </row>
    <row r="4" spans="1:8" ht="12.75">
      <c r="A4" t="s">
        <v>9</v>
      </c>
      <c r="B4" s="4">
        <v>10</v>
      </c>
      <c r="C4" s="4">
        <v>8</v>
      </c>
      <c r="D4" s="4">
        <v>9</v>
      </c>
      <c r="E4" s="4">
        <v>15</v>
      </c>
      <c r="F4" t="s">
        <v>11</v>
      </c>
      <c r="G4" s="4">
        <v>5000</v>
      </c>
      <c r="H4" s="5"/>
    </row>
    <row r="5" spans="1:8" ht="12.75">
      <c r="A5" t="s">
        <v>14</v>
      </c>
      <c r="B5" s="4">
        <v>2</v>
      </c>
      <c r="C5" s="4">
        <v>3</v>
      </c>
      <c r="D5" s="4">
        <v>3</v>
      </c>
      <c r="E5" s="4">
        <v>0</v>
      </c>
      <c r="F5" t="s">
        <v>15</v>
      </c>
      <c r="G5" s="4">
        <v>1800</v>
      </c>
      <c r="H5" s="5"/>
    </row>
    <row r="6" spans="6:8" ht="12.75">
      <c r="F6" t="s">
        <v>16</v>
      </c>
      <c r="G6" s="4">
        <v>600</v>
      </c>
      <c r="H6" s="5"/>
    </row>
    <row r="7" spans="6:8" ht="12.75">
      <c r="F7" t="s">
        <v>17</v>
      </c>
      <c r="G7" s="5"/>
      <c r="H7" s="4">
        <v>150</v>
      </c>
    </row>
    <row r="15" ht="12.75">
      <c r="A15" t="s">
        <v>1</v>
      </c>
    </row>
    <row r="16" spans="2:5" ht="12.75">
      <c r="B16" s="1" t="s">
        <v>3</v>
      </c>
      <c r="C16" s="1" t="s">
        <v>4</v>
      </c>
      <c r="D16" s="1" t="s">
        <v>5</v>
      </c>
      <c r="E16" s="1" t="s">
        <v>6</v>
      </c>
    </row>
    <row r="17" spans="1:5" ht="12.75">
      <c r="A17" t="s">
        <v>7</v>
      </c>
      <c r="B17" s="2">
        <v>24.999999994907217</v>
      </c>
      <c r="C17" s="2">
        <v>425.0000000056315</v>
      </c>
      <c r="D17" s="2">
        <v>150</v>
      </c>
      <c r="E17" s="2">
        <v>0</v>
      </c>
    </row>
    <row r="20" spans="1:3" ht="12.75">
      <c r="A20" t="s">
        <v>2</v>
      </c>
      <c r="C20" t="s">
        <v>21</v>
      </c>
    </row>
    <row r="21" spans="2:3" ht="12.75">
      <c r="B21" s="1" t="s">
        <v>19</v>
      </c>
      <c r="C21" s="1" t="s">
        <v>20</v>
      </c>
    </row>
    <row r="22" spans="1:3" ht="12.75">
      <c r="A22" t="s">
        <v>18</v>
      </c>
      <c r="B22" s="14">
        <f>SUMPRODUCT(B17:E17,B4:E4)</f>
        <v>4999.999999994124</v>
      </c>
      <c r="C22" s="14">
        <f>G4-B22</f>
        <v>5.876245268154889E-09</v>
      </c>
    </row>
    <row r="23" spans="1:3" ht="12.75">
      <c r="A23" t="s">
        <v>14</v>
      </c>
      <c r="B23" s="14">
        <f>SUMPRODUCT(B17:E17,B5:E5)</f>
        <v>1775.0000000067087</v>
      </c>
      <c r="C23" s="14">
        <f>G5-B23</f>
        <v>24.99999999329134</v>
      </c>
    </row>
    <row r="24" spans="1:3" ht="12.75">
      <c r="A24" t="s">
        <v>16</v>
      </c>
      <c r="B24" s="14">
        <f>SUM(B17:E17)</f>
        <v>600.0000000005386</v>
      </c>
      <c r="C24" s="14">
        <f>G6-B24</f>
        <v>-5.386482371250167E-10</v>
      </c>
    </row>
    <row r="25" spans="2:3" ht="12.75">
      <c r="B25" s="1" t="s">
        <v>22</v>
      </c>
      <c r="C25" s="1" t="s">
        <v>23</v>
      </c>
    </row>
    <row r="26" spans="1:3" ht="12.75">
      <c r="A26" t="s">
        <v>17</v>
      </c>
      <c r="B26" s="14">
        <f>D17+E17</f>
        <v>150</v>
      </c>
      <c r="C26" s="14">
        <f>B26-H7</f>
        <v>0</v>
      </c>
    </row>
    <row r="29" spans="1:2" ht="12.75">
      <c r="A29" t="s">
        <v>24</v>
      </c>
      <c r="B29" s="3">
        <f>SUMPRODUCT(B17:E17,B3:E3)</f>
        <v>48450.0000000147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2007-03-20T12:57:14Z</dcterms:created>
  <dcterms:modified xsi:type="dcterms:W3CDTF">2007-03-22T13:44:20Z</dcterms:modified>
  <cp:category/>
  <cp:version/>
  <cp:contentType/>
  <cp:contentStatus/>
</cp:coreProperties>
</file>