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<sst xmlns="http://schemas.openxmlformats.org/spreadsheetml/2006/main" count="80" uniqueCount="46">
  <si>
    <t>Task</t>
  </si>
  <si>
    <t>IP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</si>
  <si>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</si>
  <si>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</si>
  <si>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</si>
  <si>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</si>
  <si>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</si>
  <si>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</si>
  <si>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</si>
  <si>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</si>
  <si>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</si>
  <si>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</si>
  <si>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</si>
  <si>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none</t>
  </si>
  <si>
    <t>F,G,H,I</t>
  </si>
  <si>
    <t>Time (sec)</t>
  </si>
  <si>
    <t>Total</t>
  </si>
  <si>
    <t>Calculations</t>
  </si>
  <si>
    <t>Required output</t>
  </si>
  <si>
    <t>Available Time</t>
  </si>
  <si>
    <t>second</t>
  </si>
  <si>
    <t>seconds</t>
  </si>
  <si>
    <t>CT</t>
  </si>
  <si>
    <t>Theo min # WS</t>
  </si>
  <si>
    <t>Target</t>
  </si>
  <si>
    <t>WS</t>
  </si>
  <si>
    <t>Feasible</t>
  </si>
  <si>
    <t>Tasks</t>
  </si>
  <si>
    <t>Longest</t>
  </si>
  <si>
    <t>task time</t>
  </si>
  <si>
    <t xml:space="preserve">remaining </t>
  </si>
  <si>
    <t>time</t>
  </si>
  <si>
    <t>New</t>
  </si>
  <si>
    <t>WS?</t>
  </si>
  <si>
    <t>Time</t>
  </si>
  <si>
    <t>A,D</t>
  </si>
  <si>
    <t>YES</t>
  </si>
  <si>
    <t>A,E</t>
  </si>
  <si>
    <t>B,E</t>
  </si>
  <si>
    <t>NO</t>
  </si>
  <si>
    <t>B,H,I</t>
  </si>
  <si>
    <t>B,I</t>
  </si>
  <si>
    <t>F,G</t>
  </si>
  <si>
    <t>Decision Support Table</t>
  </si>
  <si>
    <t>Done</t>
  </si>
  <si>
    <t>Efficiency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</si>
</sst>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" borderId="1" xfId="0" applyFill="1" applyBorder="1" applyAlignment="1">
      <alignment/>
    </xf>
    <xf numFmtId="9" fontId="0" fillId="0" borderId="0" xfId="19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</xdr:row>
      <xdr:rowOff>47625</xdr:rowOff>
    </xdr:from>
    <xdr:to>
      <xdr:col>10</xdr:col>
      <xdr:colOff>161925</xdr:colOff>
      <xdr:row>10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2905125" y="209550"/>
          <a:ext cx="3667125" cy="1419225"/>
          <a:chOff x="286" y="23"/>
          <a:chExt cx="385" cy="149"/>
        </a:xfrm>
        <a:solidFill>
          <a:srgbClr val="FFFFFF"/>
        </a:solidFill>
      </xdr:grpSpPr>
      <xdr:sp>
        <xdr:nvSpPr>
          <xdr:cNvPr id="2" name="Oval 1"/>
          <xdr:cNvSpPr>
            <a:spLocks/>
          </xdr:cNvSpPr>
        </xdr:nvSpPr>
        <xdr:spPr>
          <a:xfrm>
            <a:off x="287" y="23"/>
            <a:ext cx="30" cy="2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3" name="Oval 3"/>
          <xdr:cNvSpPr>
            <a:spLocks/>
          </xdr:cNvSpPr>
        </xdr:nvSpPr>
        <xdr:spPr>
          <a:xfrm>
            <a:off x="286" y="109"/>
            <a:ext cx="30" cy="2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4" name="Oval 4"/>
          <xdr:cNvSpPr>
            <a:spLocks/>
          </xdr:cNvSpPr>
        </xdr:nvSpPr>
        <xdr:spPr>
          <a:xfrm>
            <a:off x="362" y="24"/>
            <a:ext cx="30" cy="2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435" y="25"/>
            <a:ext cx="30" cy="2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>
            <a:off x="507" y="24"/>
            <a:ext cx="30" cy="2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508" y="64"/>
            <a:ext cx="30" cy="2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8" name="Oval 8"/>
          <xdr:cNvSpPr>
            <a:spLocks/>
          </xdr:cNvSpPr>
        </xdr:nvSpPr>
        <xdr:spPr>
          <a:xfrm>
            <a:off x="375" y="111"/>
            <a:ext cx="30" cy="2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9" name="Oval 9"/>
          <xdr:cNvSpPr>
            <a:spLocks/>
          </xdr:cNvSpPr>
        </xdr:nvSpPr>
        <xdr:spPr>
          <a:xfrm>
            <a:off x="508" y="103"/>
            <a:ext cx="30" cy="2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0" name="Oval 10"/>
          <xdr:cNvSpPr>
            <a:spLocks/>
          </xdr:cNvSpPr>
        </xdr:nvSpPr>
        <xdr:spPr>
          <a:xfrm>
            <a:off x="508" y="144"/>
            <a:ext cx="30" cy="2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</a:t>
            </a:r>
          </a:p>
        </xdr:txBody>
      </xdr:sp>
      <xdr:sp>
        <xdr:nvSpPr>
          <xdr:cNvPr id="11" name="Oval 11"/>
          <xdr:cNvSpPr>
            <a:spLocks/>
          </xdr:cNvSpPr>
        </xdr:nvSpPr>
        <xdr:spPr>
          <a:xfrm>
            <a:off x="571" y="83"/>
            <a:ext cx="30" cy="2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J</a:t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641" y="85"/>
            <a:ext cx="30" cy="2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K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318" y="37"/>
            <a:ext cx="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315" y="124"/>
            <a:ext cx="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93" y="38"/>
            <a:ext cx="4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466" y="37"/>
            <a:ext cx="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63" y="47"/>
            <a:ext cx="46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 flipV="1">
            <a:off x="406" y="119"/>
            <a:ext cx="102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402" y="134"/>
            <a:ext cx="106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538" y="39"/>
            <a:ext cx="39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536" y="83"/>
            <a:ext cx="37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 flipV="1">
            <a:off x="538" y="105"/>
            <a:ext cx="36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 flipV="1">
            <a:off x="536" y="110"/>
            <a:ext cx="47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02" y="98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200025</xdr:colOff>
      <xdr:row>17</xdr:row>
      <xdr:rowOff>0</xdr:rowOff>
    </xdr:from>
    <xdr:to>
      <xdr:col>6</xdr:col>
      <xdr:colOff>57150</xdr:colOff>
      <xdr:row>18</xdr:row>
      <xdr:rowOff>57150</xdr:rowOff>
    </xdr:to>
    <xdr:sp>
      <xdr:nvSpPr>
        <xdr:cNvPr id="25" name="TextBox 26"/>
        <xdr:cNvSpPr txBox="1">
          <a:spLocks noChangeArrowheads="1"/>
        </xdr:cNvSpPr>
      </xdr:nvSpPr>
      <xdr:spPr>
        <a:xfrm>
          <a:off x="2952750" y="2752725"/>
          <a:ext cx="10763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feedback statement</a:t>
          </a:r>
        </a:p>
      </xdr:txBody>
    </xdr:sp>
    <xdr:clientData/>
  </xdr:twoCellAnchor>
  <xdr:twoCellAnchor>
    <xdr:from>
      <xdr:col>3</xdr:col>
      <xdr:colOff>561975</xdr:colOff>
      <xdr:row>18</xdr:row>
      <xdr:rowOff>28575</xdr:rowOff>
    </xdr:from>
    <xdr:to>
      <xdr:col>4</xdr:col>
      <xdr:colOff>200025</xdr:colOff>
      <xdr:row>19</xdr:row>
      <xdr:rowOff>9525</xdr:rowOff>
    </xdr:to>
    <xdr:sp>
      <xdr:nvSpPr>
        <xdr:cNvPr id="26" name="Line 27"/>
        <xdr:cNvSpPr>
          <a:spLocks/>
        </xdr:cNvSpPr>
      </xdr:nvSpPr>
      <xdr:spPr>
        <a:xfrm flipH="1">
          <a:off x="2705100" y="2943225"/>
          <a:ext cx="2476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150" zoomScaleNormal="150" workbookViewId="0" topLeftCell="A15">
      <selection activeCell="E28" sqref="E28"/>
    </sheetView>
  </sheetViews>
  <sheetFormatPr defaultColWidth="9.140625" defaultRowHeight="12.75"/>
  <cols>
    <col min="1" max="1" width="13.8515625" style="0" customWidth="1"/>
  </cols>
  <sheetData>
    <row r="1" spans="1:3" ht="12.75">
      <c r="A1" s="2" t="s">
        <v>0</v>
      </c>
      <c r="B1" s="2" t="s">
        <v>1</v>
      </c>
      <c r="C1" s="2" t="s">
        <v>15</v>
      </c>
    </row>
    <row r="2" spans="1:3" ht="12.75">
      <c r="A2" s="4" t="s">
        <v>2</v>
      </c>
      <c r="B2" s="4" t="s">
        <v>13</v>
      </c>
      <c r="C2" s="4">
        <v>45</v>
      </c>
    </row>
    <row r="3" spans="1:3" ht="12.75">
      <c r="A3" s="4" t="s">
        <v>3</v>
      </c>
      <c r="B3" s="4" t="s">
        <v>2</v>
      </c>
      <c r="C3" s="4">
        <v>11</v>
      </c>
    </row>
    <row r="4" spans="1:3" ht="12.75">
      <c r="A4" s="4" t="s">
        <v>4</v>
      </c>
      <c r="B4" s="4" t="s">
        <v>3</v>
      </c>
      <c r="C4" s="4">
        <v>9</v>
      </c>
    </row>
    <row r="5" spans="1:3" ht="12.75">
      <c r="A5" s="4" t="s">
        <v>5</v>
      </c>
      <c r="B5" s="4" t="s">
        <v>13</v>
      </c>
      <c r="C5" s="4">
        <v>50</v>
      </c>
    </row>
    <row r="6" spans="1:3" ht="12.75">
      <c r="A6" s="4" t="s">
        <v>6</v>
      </c>
      <c r="B6" s="4" t="s">
        <v>5</v>
      </c>
      <c r="C6" s="4">
        <v>15</v>
      </c>
    </row>
    <row r="7" spans="1:3" ht="12.75">
      <c r="A7" s="4" t="s">
        <v>7</v>
      </c>
      <c r="B7" s="4" t="s">
        <v>4</v>
      </c>
      <c r="C7" s="4">
        <v>12</v>
      </c>
    </row>
    <row r="8" spans="1:3" ht="12.75">
      <c r="A8" s="4" t="s">
        <v>8</v>
      </c>
      <c r="B8" s="4" t="s">
        <v>4</v>
      </c>
      <c r="C8" s="4">
        <v>12</v>
      </c>
    </row>
    <row r="9" spans="1:3" ht="12.75">
      <c r="A9" s="4" t="s">
        <v>9</v>
      </c>
      <c r="B9" s="4" t="s">
        <v>6</v>
      </c>
      <c r="C9" s="4">
        <v>12</v>
      </c>
    </row>
    <row r="10" spans="1:3" ht="12.75">
      <c r="A10" s="4" t="s">
        <v>10</v>
      </c>
      <c r="B10" s="4" t="s">
        <v>6</v>
      </c>
      <c r="C10" s="4">
        <v>12</v>
      </c>
    </row>
    <row r="11" spans="1:3" ht="12.75">
      <c r="A11" s="4" t="s">
        <v>11</v>
      </c>
      <c r="B11" s="4" t="s">
        <v>14</v>
      </c>
      <c r="C11" s="4">
        <v>8</v>
      </c>
    </row>
    <row r="12" spans="1:3" ht="12.75">
      <c r="A12" s="4" t="s">
        <v>12</v>
      </c>
      <c r="B12" s="4" t="s">
        <v>11</v>
      </c>
      <c r="C12" s="4">
        <v>9</v>
      </c>
    </row>
    <row r="14" spans="2:13" ht="12.75">
      <c r="B14" s="3" t="s">
        <v>16</v>
      </c>
      <c r="C14">
        <f>SUM(C2:C12)</f>
        <v>195</v>
      </c>
      <c r="D14" t="s">
        <v>20</v>
      </c>
      <c r="H14" s="1" t="s">
        <v>25</v>
      </c>
      <c r="I14" s="1" t="s">
        <v>26</v>
      </c>
      <c r="J14" s="1" t="s">
        <v>28</v>
      </c>
      <c r="K14" s="1" t="s">
        <v>0</v>
      </c>
      <c r="L14" s="1" t="s">
        <v>30</v>
      </c>
      <c r="M14" s="1" t="s">
        <v>32</v>
      </c>
    </row>
    <row r="15" spans="1:13" ht="12.75">
      <c r="A15" s="6" t="s">
        <v>18</v>
      </c>
      <c r="C15" s="5">
        <v>500</v>
      </c>
      <c r="H15" s="1"/>
      <c r="I15" s="1" t="s">
        <v>27</v>
      </c>
      <c r="J15" s="1" t="s">
        <v>29</v>
      </c>
      <c r="K15" s="1" t="s">
        <v>34</v>
      </c>
      <c r="L15" s="1" t="s">
        <v>31</v>
      </c>
      <c r="M15" s="1" t="s">
        <v>33</v>
      </c>
    </row>
    <row r="16" spans="1:13" ht="12.75">
      <c r="A16" t="s">
        <v>19</v>
      </c>
      <c r="C16">
        <f>7*60*60</f>
        <v>25200</v>
      </c>
      <c r="D16" t="s">
        <v>21</v>
      </c>
      <c r="H16" s="1">
        <v>1</v>
      </c>
      <c r="I16" s="9" t="s">
        <v>35</v>
      </c>
      <c r="J16" s="9" t="s">
        <v>5</v>
      </c>
      <c r="K16" s="1">
        <f>LOOKUP(J16,$A$2:$A$12,$C$2:$C$12)</f>
        <v>50</v>
      </c>
      <c r="L16" s="1">
        <f>B20-K16</f>
        <v>0.3999999999999986</v>
      </c>
      <c r="M16" s="9" t="s">
        <v>36</v>
      </c>
    </row>
    <row r="17" spans="8:13" ht="12.75">
      <c r="H17" s="1">
        <f>IF(M16="YES",H16+1,H16)</f>
        <v>2</v>
      </c>
      <c r="I17" s="9" t="s">
        <v>37</v>
      </c>
      <c r="J17" s="9" t="s">
        <v>2</v>
      </c>
      <c r="K17" s="1">
        <f aca="true" t="shared" si="0" ref="K17:K26">LOOKUP(J17,$A$2:$A$12,$C$2:$C$12)</f>
        <v>45</v>
      </c>
      <c r="L17" s="1">
        <f>IF(M16="YES",$B$20-K17,L16-K17)</f>
        <v>5.399999999999999</v>
      </c>
      <c r="M17" s="9" t="s">
        <v>36</v>
      </c>
    </row>
    <row r="18" spans="1:13" ht="12.75">
      <c r="A18" t="s">
        <v>17</v>
      </c>
      <c r="H18" s="1">
        <f aca="true" t="shared" si="1" ref="H18:H26">IF(M17="YES",H17+1,H17)</f>
        <v>3</v>
      </c>
      <c r="I18" s="9" t="s">
        <v>38</v>
      </c>
      <c r="J18" s="9" t="s">
        <v>6</v>
      </c>
      <c r="K18" s="1">
        <f t="shared" si="0"/>
        <v>15</v>
      </c>
      <c r="L18" s="1">
        <f aca="true" t="shared" si="2" ref="L18:L26">IF(M17="YES",$B$20-K18,L17-K18)</f>
        <v>35.4</v>
      </c>
      <c r="M18" s="9" t="s">
        <v>39</v>
      </c>
    </row>
    <row r="19" spans="8:13" ht="12.75">
      <c r="H19" s="1">
        <f t="shared" si="1"/>
        <v>3</v>
      </c>
      <c r="I19" s="9" t="s">
        <v>40</v>
      </c>
      <c r="J19" s="9" t="s">
        <v>9</v>
      </c>
      <c r="K19" s="1">
        <f t="shared" si="0"/>
        <v>12</v>
      </c>
      <c r="L19" s="1">
        <f t="shared" si="2"/>
        <v>23.4</v>
      </c>
      <c r="M19" s="9" t="s">
        <v>39</v>
      </c>
    </row>
    <row r="20" spans="1:13" ht="12.75">
      <c r="A20" t="s">
        <v>22</v>
      </c>
      <c r="B20">
        <f>C16/C15</f>
        <v>50.4</v>
      </c>
      <c r="D20" s="8" t="str">
        <f>IF(B20&gt;=MAX(C2:C12),"Can balance line","Cannot balance line")</f>
        <v>Can balance line</v>
      </c>
      <c r="H20" s="1">
        <f t="shared" si="1"/>
        <v>3</v>
      </c>
      <c r="I20" s="9" t="s">
        <v>41</v>
      </c>
      <c r="J20" s="9" t="s">
        <v>10</v>
      </c>
      <c r="K20" s="1">
        <f t="shared" si="0"/>
        <v>12</v>
      </c>
      <c r="L20" s="1">
        <f t="shared" si="2"/>
        <v>11.399999999999999</v>
      </c>
      <c r="M20" s="9" t="s">
        <v>39</v>
      </c>
    </row>
    <row r="21" spans="1:13" ht="12.75">
      <c r="A21" t="s">
        <v>23</v>
      </c>
      <c r="B21" s="7">
        <f>C14/B20</f>
        <v>3.869047619047619</v>
      </c>
      <c r="H21" s="1">
        <f t="shared" si="1"/>
        <v>3</v>
      </c>
      <c r="I21" s="9" t="s">
        <v>3</v>
      </c>
      <c r="J21" s="9" t="s">
        <v>3</v>
      </c>
      <c r="K21" s="1">
        <f t="shared" si="0"/>
        <v>11</v>
      </c>
      <c r="L21" s="1">
        <f t="shared" si="2"/>
        <v>0.3999999999999986</v>
      </c>
      <c r="M21" s="9" t="s">
        <v>36</v>
      </c>
    </row>
    <row r="22" spans="8:13" ht="12.75">
      <c r="H22" s="1">
        <f t="shared" si="1"/>
        <v>4</v>
      </c>
      <c r="I22" s="9" t="s">
        <v>4</v>
      </c>
      <c r="J22" s="9" t="s">
        <v>4</v>
      </c>
      <c r="K22" s="1">
        <f t="shared" si="0"/>
        <v>9</v>
      </c>
      <c r="L22" s="1">
        <f t="shared" si="2"/>
        <v>41.4</v>
      </c>
      <c r="M22" s="9" t="s">
        <v>39</v>
      </c>
    </row>
    <row r="23" spans="1:13" ht="12.75">
      <c r="A23" t="s">
        <v>24</v>
      </c>
      <c r="B23" s="7">
        <f>ROUNDUP(B21,0)</f>
        <v>4</v>
      </c>
      <c r="H23" s="1">
        <f t="shared" si="1"/>
        <v>4</v>
      </c>
      <c r="I23" s="9" t="s">
        <v>42</v>
      </c>
      <c r="J23" s="9" t="s">
        <v>7</v>
      </c>
      <c r="K23" s="1">
        <f t="shared" si="0"/>
        <v>12</v>
      </c>
      <c r="L23" s="1">
        <f t="shared" si="2"/>
        <v>29.4</v>
      </c>
      <c r="M23" s="9" t="s">
        <v>39</v>
      </c>
    </row>
    <row r="24" spans="8:13" ht="12.75">
      <c r="H24" s="1">
        <f t="shared" si="1"/>
        <v>4</v>
      </c>
      <c r="I24" s="9" t="s">
        <v>8</v>
      </c>
      <c r="J24" s="9" t="s">
        <v>8</v>
      </c>
      <c r="K24" s="1">
        <f t="shared" si="0"/>
        <v>12</v>
      </c>
      <c r="L24" s="1">
        <f t="shared" si="2"/>
        <v>17.4</v>
      </c>
      <c r="M24" s="9" t="s">
        <v>39</v>
      </c>
    </row>
    <row r="25" spans="8:13" ht="12.75">
      <c r="H25" s="1">
        <f t="shared" si="1"/>
        <v>4</v>
      </c>
      <c r="I25" s="9" t="s">
        <v>11</v>
      </c>
      <c r="J25" s="9" t="s">
        <v>11</v>
      </c>
      <c r="K25" s="1">
        <f t="shared" si="0"/>
        <v>8</v>
      </c>
      <c r="L25" s="1">
        <f t="shared" si="2"/>
        <v>9.399999999999999</v>
      </c>
      <c r="M25" s="9" t="s">
        <v>39</v>
      </c>
    </row>
    <row r="26" spans="8:13" ht="12.75">
      <c r="H26" s="1">
        <f t="shared" si="1"/>
        <v>4</v>
      </c>
      <c r="I26" s="9" t="s">
        <v>12</v>
      </c>
      <c r="J26" s="9" t="s">
        <v>12</v>
      </c>
      <c r="K26" s="1">
        <f t="shared" si="0"/>
        <v>9</v>
      </c>
      <c r="L26" s="1">
        <f t="shared" si="2"/>
        <v>0.3999999999999986</v>
      </c>
      <c r="M26" s="9" t="s">
        <v>44</v>
      </c>
    </row>
    <row r="29" ht="12.75">
      <c r="H29" t="s">
        <v>43</v>
      </c>
    </row>
    <row r="31" ht="12.75">
      <c r="H31" s="8" t="str">
        <f>IF(H26=B23,"Target Met","Try Other Decision Rules")</f>
        <v>Target Met</v>
      </c>
    </row>
    <row r="33" spans="8:9" ht="12.75">
      <c r="H33" t="s">
        <v>45</v>
      </c>
      <c r="I33" s="10">
        <f>B21/H26</f>
        <v>0.9672619047619048</v>
      </c>
    </row>
    <row r="35" ht="12.75">
      <c r="I35">
        <f>C14/(H26*B20)</f>
        <v>0.9672619047619048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2004-02-19T13:34:20Z</dcterms:created>
  <dcterms:modified xsi:type="dcterms:W3CDTF">2004-02-24T15:44:03Z</dcterms:modified>
  <cp:category/>
  <cp:version/>
  <cp:contentType/>
  <cp:contentStatus/>
</cp:coreProperties>
</file>