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01" sheetId="1" r:id="rId1"/>
    <sheet name="2000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<sst xmlns="http://schemas.openxmlformats.org/spreadsheetml/2006/main" count="62" uniqueCount="26">
  <si>
    <t>Year</t>
  </si>
  <si>
    <t>Month</t>
  </si>
  <si>
    <t>Start Inv</t>
  </si>
  <si>
    <t>ordr placd</t>
  </si>
  <si>
    <t>Back order</t>
  </si>
  <si>
    <t>Ord Rec</t>
  </si>
  <si>
    <t>Tot Avail</t>
  </si>
  <si>
    <t>demand</t>
  </si>
  <si>
    <t>Inventory</t>
  </si>
  <si>
    <t>Short</t>
  </si>
  <si>
    <t>Cost</t>
  </si>
  <si>
    <t>Chng ord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</si>
  <si>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</si>
  <si>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</si>
  <si>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</si>
  <si>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</si>
  <si>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</si>
  <si>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</si>
  <si>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</si>
  <si>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</si>
  <si>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</si>
  <si>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</si>
  <si>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</si>
  <si>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</si>
  <si>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</si>
  <si>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Cost per unit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</si>
</sst>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50" zoomScaleNormal="150" workbookViewId="0" topLeftCell="A10">
      <selection activeCell="H20" sqref="H20"/>
    </sheetView>
  </sheetViews>
  <sheetFormatPr defaultColWidth="9.140625" defaultRowHeight="12.75"/>
  <cols>
    <col min="1" max="1" width="6.8515625" style="0" customWidth="1"/>
    <col min="3" max="3" width="8.28125" style="0" customWidth="1"/>
    <col min="4" max="4" width="9.57421875" style="0" customWidth="1"/>
    <col min="5" max="5" width="7.57421875" style="0" customWidth="1"/>
    <col min="6" max="6" width="8.140625" style="0" customWidth="1"/>
    <col min="7" max="7" width="7.421875" style="0" customWidth="1"/>
    <col min="8" max="8" width="8.421875" style="0" customWidth="1"/>
    <col min="9" max="9" width="6.7109375" style="0" customWidth="1"/>
    <col min="10" max="10" width="9.00390625" style="0" customWidth="1"/>
    <col min="11" max="11" width="6.7109375" style="0" customWidth="1"/>
  </cols>
  <sheetData>
    <row r="1" spans="1:8" ht="12.75">
      <c r="A1" t="s">
        <v>0</v>
      </c>
      <c r="B1">
        <v>2001</v>
      </c>
      <c r="H1" t="s">
        <v>10</v>
      </c>
    </row>
    <row r="2" spans="8:10" ht="12.75">
      <c r="H2" s="12">
        <v>0.5</v>
      </c>
      <c r="I2" s="12">
        <v>1</v>
      </c>
      <c r="J2" s="12">
        <v>0.05</v>
      </c>
    </row>
    <row r="3" spans="1:11" ht="12.75">
      <c r="A3" s="1" t="s">
        <v>1</v>
      </c>
      <c r="B3" s="1" t="s">
        <v>3</v>
      </c>
      <c r="C3" s="1" t="s">
        <v>2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11</v>
      </c>
      <c r="K3" s="1" t="s">
        <v>10</v>
      </c>
    </row>
    <row r="4" spans="1:11" ht="12.75">
      <c r="A4" s="2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 thickBot="1">
      <c r="A6" s="5" t="s">
        <v>14</v>
      </c>
      <c r="B6" s="6">
        <v>1000</v>
      </c>
      <c r="C6" s="6"/>
      <c r="D6" s="6"/>
      <c r="E6" s="6"/>
      <c r="F6" s="6"/>
      <c r="G6" s="6">
        <v>1030</v>
      </c>
      <c r="H6" s="6">
        <v>300</v>
      </c>
      <c r="I6" s="6"/>
      <c r="J6" s="6"/>
      <c r="K6" s="6"/>
    </row>
    <row r="7" spans="1:11" ht="12.75">
      <c r="A7" s="4" t="s">
        <v>15</v>
      </c>
      <c r="B7" s="8">
        <v>1000</v>
      </c>
      <c r="C7" s="7">
        <f aca="true" t="shared" si="0" ref="C7:C18">H6</f>
        <v>300</v>
      </c>
      <c r="D7" s="7">
        <f aca="true" t="shared" si="1" ref="D7:D18">I6</f>
        <v>0</v>
      </c>
      <c r="E7" s="7">
        <f aca="true" t="shared" si="2" ref="E7:E18">B6</f>
        <v>1000</v>
      </c>
      <c r="F7" s="7">
        <f aca="true" t="shared" si="3" ref="F7:F18">E7+C7-D7</f>
        <v>1300</v>
      </c>
      <c r="G7" s="14">
        <v>1110</v>
      </c>
      <c r="H7" s="7">
        <f aca="true" t="shared" si="4" ref="H7:H18">IF(F7&gt;G7,F7-G7,0)</f>
        <v>190</v>
      </c>
      <c r="I7" s="7">
        <f aca="true" t="shared" si="5" ref="I7:I18">IF(G7&gt;F7,G7-F7,0)</f>
        <v>0</v>
      </c>
      <c r="J7" s="7">
        <f aca="true" t="shared" si="6" ref="J7:J18">ABS(B7-B6)</f>
        <v>0</v>
      </c>
      <c r="K7" s="7">
        <f aca="true" t="shared" si="7" ref="K7:K18">H7*$H$2+I7*$I$2+J7*$J$2</f>
        <v>95</v>
      </c>
    </row>
    <row r="8" spans="1:11" ht="12.75">
      <c r="A8" s="3" t="s">
        <v>16</v>
      </c>
      <c r="B8" s="9">
        <v>1000</v>
      </c>
      <c r="C8" s="7">
        <f t="shared" si="0"/>
        <v>190</v>
      </c>
      <c r="D8" s="7">
        <f t="shared" si="1"/>
        <v>0</v>
      </c>
      <c r="E8" s="7">
        <f t="shared" si="2"/>
        <v>1000</v>
      </c>
      <c r="F8" s="7">
        <f t="shared" si="3"/>
        <v>1190</v>
      </c>
      <c r="G8" s="15">
        <v>1130</v>
      </c>
      <c r="H8" s="7">
        <f t="shared" si="4"/>
        <v>60</v>
      </c>
      <c r="I8" s="7">
        <f t="shared" si="5"/>
        <v>0</v>
      </c>
      <c r="J8" s="7">
        <f t="shared" si="6"/>
        <v>0</v>
      </c>
      <c r="K8" s="7">
        <f t="shared" si="7"/>
        <v>30</v>
      </c>
    </row>
    <row r="9" spans="1:11" ht="12.75">
      <c r="A9" s="3" t="s">
        <v>17</v>
      </c>
      <c r="B9" s="9">
        <v>700</v>
      </c>
      <c r="C9" s="7">
        <f t="shared" si="0"/>
        <v>60</v>
      </c>
      <c r="D9" s="7">
        <f t="shared" si="1"/>
        <v>0</v>
      </c>
      <c r="E9" s="7">
        <f t="shared" si="2"/>
        <v>1000</v>
      </c>
      <c r="F9" s="7">
        <f t="shared" si="3"/>
        <v>1060</v>
      </c>
      <c r="G9" s="15">
        <v>1070</v>
      </c>
      <c r="H9" s="7">
        <f t="shared" si="4"/>
        <v>0</v>
      </c>
      <c r="I9" s="7">
        <f t="shared" si="5"/>
        <v>10</v>
      </c>
      <c r="J9" s="7">
        <f t="shared" si="6"/>
        <v>300</v>
      </c>
      <c r="K9" s="7">
        <f t="shared" si="7"/>
        <v>25</v>
      </c>
    </row>
    <row r="10" spans="1:11" ht="12.75">
      <c r="A10" s="3" t="s">
        <v>18</v>
      </c>
      <c r="B10" s="9">
        <v>1200</v>
      </c>
      <c r="C10" s="7">
        <f t="shared" si="0"/>
        <v>0</v>
      </c>
      <c r="D10" s="7">
        <f t="shared" si="1"/>
        <v>10</v>
      </c>
      <c r="E10" s="7">
        <f t="shared" si="2"/>
        <v>700</v>
      </c>
      <c r="F10" s="7">
        <f t="shared" si="3"/>
        <v>690</v>
      </c>
      <c r="G10" s="15">
        <v>850</v>
      </c>
      <c r="H10" s="7">
        <f t="shared" si="4"/>
        <v>0</v>
      </c>
      <c r="I10" s="7">
        <f t="shared" si="5"/>
        <v>160</v>
      </c>
      <c r="J10" s="7">
        <f t="shared" si="6"/>
        <v>500</v>
      </c>
      <c r="K10" s="7">
        <f t="shared" si="7"/>
        <v>185</v>
      </c>
    </row>
    <row r="11" spans="1:11" ht="12.75">
      <c r="A11" s="3" t="s">
        <v>19</v>
      </c>
      <c r="B11" s="9">
        <v>1400</v>
      </c>
      <c r="C11" s="7">
        <f t="shared" si="0"/>
        <v>0</v>
      </c>
      <c r="D11" s="7">
        <f t="shared" si="1"/>
        <v>160</v>
      </c>
      <c r="E11" s="7">
        <f t="shared" si="2"/>
        <v>1200</v>
      </c>
      <c r="F11" s="7">
        <f t="shared" si="3"/>
        <v>1040</v>
      </c>
      <c r="G11" s="15">
        <v>1040</v>
      </c>
      <c r="H11" s="7">
        <f t="shared" si="4"/>
        <v>0</v>
      </c>
      <c r="I11" s="7">
        <f t="shared" si="5"/>
        <v>0</v>
      </c>
      <c r="J11" s="7">
        <f t="shared" si="6"/>
        <v>200</v>
      </c>
      <c r="K11" s="7">
        <f t="shared" si="7"/>
        <v>10</v>
      </c>
    </row>
    <row r="12" spans="1:11" ht="12.75">
      <c r="A12" s="3" t="s">
        <v>20</v>
      </c>
      <c r="B12" s="9">
        <v>600</v>
      </c>
      <c r="C12" s="7">
        <f t="shared" si="0"/>
        <v>0</v>
      </c>
      <c r="D12" s="7">
        <f t="shared" si="1"/>
        <v>0</v>
      </c>
      <c r="E12" s="7">
        <f t="shared" si="2"/>
        <v>1400</v>
      </c>
      <c r="F12" s="7">
        <f t="shared" si="3"/>
        <v>1400</v>
      </c>
      <c r="G12" s="15">
        <v>1150</v>
      </c>
      <c r="H12" s="7">
        <f t="shared" si="4"/>
        <v>250</v>
      </c>
      <c r="I12" s="7">
        <f t="shared" si="5"/>
        <v>0</v>
      </c>
      <c r="J12" s="7">
        <f t="shared" si="6"/>
        <v>800</v>
      </c>
      <c r="K12" s="7">
        <f t="shared" si="7"/>
        <v>165</v>
      </c>
    </row>
    <row r="13" spans="1:11" ht="12.75">
      <c r="A13" s="3" t="s">
        <v>21</v>
      </c>
      <c r="B13" s="9">
        <v>800</v>
      </c>
      <c r="C13" s="7">
        <f t="shared" si="0"/>
        <v>250</v>
      </c>
      <c r="D13" s="7">
        <f t="shared" si="1"/>
        <v>0</v>
      </c>
      <c r="E13" s="7">
        <f t="shared" si="2"/>
        <v>600</v>
      </c>
      <c r="F13" s="7">
        <f t="shared" si="3"/>
        <v>850</v>
      </c>
      <c r="G13" s="15">
        <v>720</v>
      </c>
      <c r="H13" s="7">
        <f t="shared" si="4"/>
        <v>130</v>
      </c>
      <c r="I13" s="7">
        <f t="shared" si="5"/>
        <v>0</v>
      </c>
      <c r="J13" s="7">
        <f t="shared" si="6"/>
        <v>200</v>
      </c>
      <c r="K13" s="7">
        <f t="shared" si="7"/>
        <v>75</v>
      </c>
    </row>
    <row r="14" spans="1:11" ht="12.75">
      <c r="A14" s="3" t="s">
        <v>22</v>
      </c>
      <c r="B14" s="9">
        <v>400</v>
      </c>
      <c r="C14" s="7">
        <f t="shared" si="0"/>
        <v>130</v>
      </c>
      <c r="D14" s="7">
        <f t="shared" si="1"/>
        <v>0</v>
      </c>
      <c r="E14" s="7">
        <f t="shared" si="2"/>
        <v>800</v>
      </c>
      <c r="F14" s="7">
        <f t="shared" si="3"/>
        <v>930</v>
      </c>
      <c r="G14" s="15">
        <v>640</v>
      </c>
      <c r="H14" s="7">
        <f t="shared" si="4"/>
        <v>290</v>
      </c>
      <c r="I14" s="7">
        <f t="shared" si="5"/>
        <v>0</v>
      </c>
      <c r="J14" s="7">
        <f t="shared" si="6"/>
        <v>400</v>
      </c>
      <c r="K14" s="7">
        <f t="shared" si="7"/>
        <v>165</v>
      </c>
    </row>
    <row r="15" spans="1:11" ht="12.75">
      <c r="A15" s="3" t="s">
        <v>23</v>
      </c>
      <c r="B15" s="9">
        <v>500</v>
      </c>
      <c r="C15" s="7">
        <f t="shared" si="0"/>
        <v>290</v>
      </c>
      <c r="D15" s="7">
        <f t="shared" si="1"/>
        <v>0</v>
      </c>
      <c r="E15" s="7">
        <f t="shared" si="2"/>
        <v>400</v>
      </c>
      <c r="F15" s="7">
        <f t="shared" si="3"/>
        <v>690</v>
      </c>
      <c r="G15" s="15">
        <v>570</v>
      </c>
      <c r="H15" s="7">
        <f t="shared" si="4"/>
        <v>120</v>
      </c>
      <c r="I15" s="7">
        <f t="shared" si="5"/>
        <v>0</v>
      </c>
      <c r="J15" s="7">
        <f t="shared" si="6"/>
        <v>100</v>
      </c>
      <c r="K15" s="7">
        <f t="shared" si="7"/>
        <v>65</v>
      </c>
    </row>
    <row r="16" spans="1:11" ht="12.75">
      <c r="A16" s="3" t="s">
        <v>12</v>
      </c>
      <c r="B16" s="9">
        <v>900</v>
      </c>
      <c r="C16" s="7">
        <f t="shared" si="0"/>
        <v>120</v>
      </c>
      <c r="D16" s="7">
        <f t="shared" si="1"/>
        <v>0</v>
      </c>
      <c r="E16" s="7">
        <f t="shared" si="2"/>
        <v>500</v>
      </c>
      <c r="F16" s="7">
        <f t="shared" si="3"/>
        <v>620</v>
      </c>
      <c r="G16" s="15">
        <v>590</v>
      </c>
      <c r="H16" s="7">
        <f t="shared" si="4"/>
        <v>30</v>
      </c>
      <c r="I16" s="7">
        <f t="shared" si="5"/>
        <v>0</v>
      </c>
      <c r="J16" s="7">
        <f t="shared" si="6"/>
        <v>400</v>
      </c>
      <c r="K16" s="7">
        <f t="shared" si="7"/>
        <v>35</v>
      </c>
    </row>
    <row r="17" spans="1:11" ht="12.75">
      <c r="A17" s="3" t="s">
        <v>13</v>
      </c>
      <c r="B17" s="9">
        <v>1000</v>
      </c>
      <c r="C17" s="7">
        <f t="shared" si="0"/>
        <v>30</v>
      </c>
      <c r="D17" s="7">
        <f t="shared" si="1"/>
        <v>0</v>
      </c>
      <c r="E17" s="7">
        <f t="shared" si="2"/>
        <v>900</v>
      </c>
      <c r="F17" s="7">
        <f t="shared" si="3"/>
        <v>930</v>
      </c>
      <c r="G17" s="15">
        <v>880</v>
      </c>
      <c r="H17" s="7">
        <f t="shared" si="4"/>
        <v>50</v>
      </c>
      <c r="I17" s="7">
        <f t="shared" si="5"/>
        <v>0</v>
      </c>
      <c r="J17" s="7">
        <f t="shared" si="6"/>
        <v>100</v>
      </c>
      <c r="K17" s="7">
        <f t="shared" si="7"/>
        <v>30</v>
      </c>
    </row>
    <row r="18" spans="1:11" ht="12.75">
      <c r="A18" s="3" t="s">
        <v>14</v>
      </c>
      <c r="B18" s="9">
        <v>1000</v>
      </c>
      <c r="C18" s="7">
        <f t="shared" si="0"/>
        <v>50</v>
      </c>
      <c r="D18" s="7">
        <f t="shared" si="1"/>
        <v>0</v>
      </c>
      <c r="E18" s="7">
        <f t="shared" si="2"/>
        <v>1000</v>
      </c>
      <c r="F18" s="7">
        <f t="shared" si="3"/>
        <v>1050</v>
      </c>
      <c r="G18" s="15">
        <v>1060</v>
      </c>
      <c r="H18" s="7">
        <f t="shared" si="4"/>
        <v>0</v>
      </c>
      <c r="I18" s="7">
        <f t="shared" si="5"/>
        <v>10</v>
      </c>
      <c r="J18" s="7">
        <f t="shared" si="6"/>
        <v>0</v>
      </c>
      <c r="K18" s="7">
        <f t="shared" si="7"/>
        <v>10</v>
      </c>
    </row>
    <row r="20" spans="6:11" ht="12.75">
      <c r="F20" t="s">
        <v>24</v>
      </c>
      <c r="G20">
        <f>SUM(G7:G18)</f>
        <v>10810</v>
      </c>
      <c r="J20" t="s">
        <v>24</v>
      </c>
      <c r="K20" s="13">
        <f>SUM(K7:K18)</f>
        <v>890</v>
      </c>
    </row>
    <row r="22" spans="6:8" ht="12.75">
      <c r="F22" t="s">
        <v>25</v>
      </c>
      <c r="H22">
        <f>K20/G20</f>
        <v>0.08233117483811286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150" zoomScaleNormal="150" workbookViewId="0" topLeftCell="A1">
      <selection activeCell="B20" sqref="B20"/>
    </sheetView>
  </sheetViews>
  <sheetFormatPr defaultColWidth="9.140625" defaultRowHeight="12.75"/>
  <cols>
    <col min="1" max="1" width="6.8515625" style="0" customWidth="1"/>
    <col min="3" max="3" width="8.28125" style="0" customWidth="1"/>
    <col min="4" max="4" width="9.57421875" style="0" customWidth="1"/>
    <col min="5" max="5" width="7.57421875" style="0" customWidth="1"/>
    <col min="6" max="6" width="8.140625" style="0" customWidth="1"/>
    <col min="7" max="7" width="7.421875" style="0" customWidth="1"/>
    <col min="8" max="8" width="8.421875" style="0" customWidth="1"/>
    <col min="9" max="9" width="6.7109375" style="0" customWidth="1"/>
    <col min="10" max="10" width="9.00390625" style="0" customWidth="1"/>
    <col min="11" max="11" width="6.7109375" style="0" customWidth="1"/>
  </cols>
  <sheetData>
    <row r="1" spans="1:8" ht="12.75">
      <c r="A1" t="s">
        <v>0</v>
      </c>
      <c r="B1">
        <v>2000</v>
      </c>
      <c r="H1" t="s">
        <v>10</v>
      </c>
    </row>
    <row r="2" spans="8:10" ht="12.75">
      <c r="H2" s="12">
        <v>0.5</v>
      </c>
      <c r="I2" s="12">
        <v>1</v>
      </c>
      <c r="J2" s="12">
        <v>0.05</v>
      </c>
    </row>
    <row r="3" spans="1:11" ht="12.75">
      <c r="A3" s="1" t="s">
        <v>1</v>
      </c>
      <c r="B3" s="1" t="s">
        <v>3</v>
      </c>
      <c r="C3" s="1" t="s">
        <v>2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11</v>
      </c>
      <c r="K3" s="1" t="s">
        <v>10</v>
      </c>
    </row>
    <row r="4" spans="1:11" ht="12.75">
      <c r="A4" s="2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3.5" thickBot="1">
      <c r="A6" s="5" t="s">
        <v>14</v>
      </c>
      <c r="B6" s="6">
        <v>800</v>
      </c>
      <c r="C6" s="6">
        <v>20</v>
      </c>
      <c r="D6" s="6">
        <v>0</v>
      </c>
      <c r="E6" s="6">
        <v>900</v>
      </c>
      <c r="F6" s="6">
        <v>920</v>
      </c>
      <c r="G6" s="6">
        <v>980</v>
      </c>
      <c r="H6" s="6">
        <v>0</v>
      </c>
      <c r="I6" s="6">
        <v>60</v>
      </c>
      <c r="J6" s="6">
        <v>100</v>
      </c>
      <c r="K6" s="6">
        <v>65</v>
      </c>
    </row>
    <row r="7" spans="1:11" ht="12.75">
      <c r="A7" s="4" t="s">
        <v>15</v>
      </c>
      <c r="B7" s="8">
        <v>900</v>
      </c>
      <c r="C7" s="7">
        <f>H6</f>
        <v>0</v>
      </c>
      <c r="D7" s="7">
        <f>I6</f>
        <v>60</v>
      </c>
      <c r="E7" s="7">
        <f>B6</f>
        <v>800</v>
      </c>
      <c r="F7" s="7">
        <f>E7+C7-D7</f>
        <v>740</v>
      </c>
      <c r="G7" s="10">
        <v>1070</v>
      </c>
      <c r="H7" s="7">
        <f>IF(F7&gt;G7,F7-G7,0)</f>
        <v>0</v>
      </c>
      <c r="I7" s="7">
        <f>IF(G7&gt;F7,G7-F7,0)</f>
        <v>330</v>
      </c>
      <c r="J7" s="7">
        <f>ABS(B7-B6)</f>
        <v>100</v>
      </c>
      <c r="K7" s="7">
        <f>H7*$H$2+I7*$I$2+J7*$J$2</f>
        <v>335</v>
      </c>
    </row>
    <row r="8" spans="1:11" ht="12.75">
      <c r="A8" s="3" t="s">
        <v>16</v>
      </c>
      <c r="B8" s="9">
        <v>1200</v>
      </c>
      <c r="C8" s="7">
        <f>H7</f>
        <v>0</v>
      </c>
      <c r="D8" s="7">
        <f>I7</f>
        <v>330</v>
      </c>
      <c r="E8" s="7">
        <f aca="true" t="shared" si="0" ref="E8:E18">B7</f>
        <v>900</v>
      </c>
      <c r="F8" s="7">
        <f aca="true" t="shared" si="1" ref="F8:F18">E8+C8-D8</f>
        <v>570</v>
      </c>
      <c r="G8" s="11">
        <v>1070</v>
      </c>
      <c r="H8" s="7">
        <f aca="true" t="shared" si="2" ref="H8:H18">IF(F8&gt;G8,F8-G8,0)</f>
        <v>0</v>
      </c>
      <c r="I8" s="7">
        <f aca="true" t="shared" si="3" ref="I8:I18">IF(G8&gt;F8,G8-F8,0)</f>
        <v>500</v>
      </c>
      <c r="J8" s="7">
        <f aca="true" t="shared" si="4" ref="J8:J18">ABS(B8-B7)</f>
        <v>300</v>
      </c>
      <c r="K8" s="7">
        <f aca="true" t="shared" si="5" ref="K8:K18">H8*$H$2+I8*$I$2+J8*$J$2</f>
        <v>515</v>
      </c>
    </row>
    <row r="9" spans="1:11" ht="12.75">
      <c r="A9" s="3" t="s">
        <v>17</v>
      </c>
      <c r="B9" s="9">
        <v>1500</v>
      </c>
      <c r="C9" s="7">
        <f aca="true" t="shared" si="6" ref="C8:C18">H8</f>
        <v>0</v>
      </c>
      <c r="D9" s="7">
        <f aca="true" t="shared" si="7" ref="D8:D18">I8</f>
        <v>500</v>
      </c>
      <c r="E9" s="7">
        <f t="shared" si="0"/>
        <v>1200</v>
      </c>
      <c r="F9" s="7">
        <f t="shared" si="1"/>
        <v>700</v>
      </c>
      <c r="G9" s="11">
        <v>990</v>
      </c>
      <c r="H9" s="7">
        <f t="shared" si="2"/>
        <v>0</v>
      </c>
      <c r="I9" s="7">
        <f t="shared" si="3"/>
        <v>290</v>
      </c>
      <c r="J9" s="7">
        <f t="shared" si="4"/>
        <v>300</v>
      </c>
      <c r="K9" s="7">
        <f t="shared" si="5"/>
        <v>305</v>
      </c>
    </row>
    <row r="10" spans="1:11" ht="12.75">
      <c r="A10" s="3" t="s">
        <v>18</v>
      </c>
      <c r="B10" s="9">
        <v>1000</v>
      </c>
      <c r="C10" s="7">
        <f t="shared" si="6"/>
        <v>0</v>
      </c>
      <c r="D10" s="7">
        <f t="shared" si="7"/>
        <v>290</v>
      </c>
      <c r="E10" s="7">
        <f t="shared" si="0"/>
        <v>1500</v>
      </c>
      <c r="F10" s="7">
        <f t="shared" si="1"/>
        <v>1210</v>
      </c>
      <c r="G10" s="11">
        <v>800</v>
      </c>
      <c r="H10" s="7">
        <f t="shared" si="2"/>
        <v>410</v>
      </c>
      <c r="I10" s="7">
        <f t="shared" si="3"/>
        <v>0</v>
      </c>
      <c r="J10" s="7">
        <f t="shared" si="4"/>
        <v>500</v>
      </c>
      <c r="K10" s="7">
        <f t="shared" si="5"/>
        <v>230</v>
      </c>
    </row>
    <row r="11" spans="1:11" ht="12.75">
      <c r="A11" s="3" t="s">
        <v>19</v>
      </c>
      <c r="B11" s="9">
        <v>500</v>
      </c>
      <c r="C11" s="7">
        <f t="shared" si="6"/>
        <v>410</v>
      </c>
      <c r="D11" s="7">
        <f t="shared" si="7"/>
        <v>0</v>
      </c>
      <c r="E11" s="7">
        <f t="shared" si="0"/>
        <v>1000</v>
      </c>
      <c r="F11" s="7">
        <f t="shared" si="1"/>
        <v>1410</v>
      </c>
      <c r="G11" s="11">
        <v>1000</v>
      </c>
      <c r="H11" s="7">
        <f t="shared" si="2"/>
        <v>410</v>
      </c>
      <c r="I11" s="7">
        <f t="shared" si="3"/>
        <v>0</v>
      </c>
      <c r="J11" s="7">
        <f t="shared" si="4"/>
        <v>500</v>
      </c>
      <c r="K11" s="7">
        <f t="shared" si="5"/>
        <v>230</v>
      </c>
    </row>
    <row r="12" spans="1:11" ht="12.75">
      <c r="A12" s="3" t="s">
        <v>20</v>
      </c>
      <c r="B12" s="9">
        <v>500</v>
      </c>
      <c r="C12" s="7">
        <f t="shared" si="6"/>
        <v>410</v>
      </c>
      <c r="D12" s="7">
        <f t="shared" si="7"/>
        <v>0</v>
      </c>
      <c r="E12" s="7">
        <f t="shared" si="0"/>
        <v>500</v>
      </c>
      <c r="F12" s="7">
        <f t="shared" si="1"/>
        <v>910</v>
      </c>
      <c r="G12" s="11">
        <v>1070</v>
      </c>
      <c r="H12" s="7">
        <f t="shared" si="2"/>
        <v>0</v>
      </c>
      <c r="I12" s="7">
        <f t="shared" si="3"/>
        <v>160</v>
      </c>
      <c r="J12" s="7">
        <f t="shared" si="4"/>
        <v>0</v>
      </c>
      <c r="K12" s="7">
        <f t="shared" si="5"/>
        <v>160</v>
      </c>
    </row>
    <row r="13" spans="1:11" ht="12.75">
      <c r="A13" s="3" t="s">
        <v>21</v>
      </c>
      <c r="B13" s="9">
        <v>1000</v>
      </c>
      <c r="C13" s="7">
        <f t="shared" si="6"/>
        <v>0</v>
      </c>
      <c r="D13" s="7">
        <f t="shared" si="7"/>
        <v>160</v>
      </c>
      <c r="E13" s="7">
        <f t="shared" si="0"/>
        <v>500</v>
      </c>
      <c r="F13" s="7">
        <f t="shared" si="1"/>
        <v>340</v>
      </c>
      <c r="G13" s="11">
        <v>720</v>
      </c>
      <c r="H13" s="7">
        <f t="shared" si="2"/>
        <v>0</v>
      </c>
      <c r="I13" s="7">
        <f t="shared" si="3"/>
        <v>380</v>
      </c>
      <c r="J13" s="7">
        <f t="shared" si="4"/>
        <v>500</v>
      </c>
      <c r="K13" s="7">
        <f t="shared" si="5"/>
        <v>405</v>
      </c>
    </row>
    <row r="14" spans="1:11" ht="12.75">
      <c r="A14" s="3" t="s">
        <v>22</v>
      </c>
      <c r="B14" s="9">
        <v>1000</v>
      </c>
      <c r="C14" s="7">
        <f t="shared" si="6"/>
        <v>0</v>
      </c>
      <c r="D14" s="7">
        <f t="shared" si="7"/>
        <v>380</v>
      </c>
      <c r="E14" s="7">
        <f t="shared" si="0"/>
        <v>1000</v>
      </c>
      <c r="F14" s="7">
        <f t="shared" si="1"/>
        <v>620</v>
      </c>
      <c r="G14" s="11">
        <v>600</v>
      </c>
      <c r="H14" s="7">
        <f t="shared" si="2"/>
        <v>20</v>
      </c>
      <c r="I14" s="7">
        <f t="shared" si="3"/>
        <v>0</v>
      </c>
      <c r="J14" s="7">
        <f t="shared" si="4"/>
        <v>0</v>
      </c>
      <c r="K14" s="7">
        <f t="shared" si="5"/>
        <v>10</v>
      </c>
    </row>
    <row r="15" spans="1:11" ht="12.75">
      <c r="A15" s="3" t="s">
        <v>23</v>
      </c>
      <c r="B15" s="9">
        <v>1000</v>
      </c>
      <c r="C15" s="7">
        <f t="shared" si="6"/>
        <v>20</v>
      </c>
      <c r="D15" s="7">
        <f t="shared" si="7"/>
        <v>0</v>
      </c>
      <c r="E15" s="7">
        <f t="shared" si="0"/>
        <v>1000</v>
      </c>
      <c r="F15" s="7">
        <f t="shared" si="1"/>
        <v>1020</v>
      </c>
      <c r="G15" s="11">
        <v>530</v>
      </c>
      <c r="H15" s="7">
        <f t="shared" si="2"/>
        <v>490</v>
      </c>
      <c r="I15" s="7">
        <f t="shared" si="3"/>
        <v>0</v>
      </c>
      <c r="J15" s="7">
        <f t="shared" si="4"/>
        <v>0</v>
      </c>
      <c r="K15" s="7">
        <f t="shared" si="5"/>
        <v>245</v>
      </c>
    </row>
    <row r="16" spans="1:11" ht="12.75">
      <c r="A16" s="3" t="s">
        <v>12</v>
      </c>
      <c r="B16" s="9">
        <v>500</v>
      </c>
      <c r="C16" s="7">
        <f t="shared" si="6"/>
        <v>490</v>
      </c>
      <c r="D16" s="7">
        <f t="shared" si="7"/>
        <v>0</v>
      </c>
      <c r="E16" s="7">
        <f t="shared" si="0"/>
        <v>1000</v>
      </c>
      <c r="F16" s="7">
        <f t="shared" si="1"/>
        <v>1490</v>
      </c>
      <c r="G16" s="11">
        <v>570</v>
      </c>
      <c r="H16" s="7">
        <f t="shared" si="2"/>
        <v>920</v>
      </c>
      <c r="I16" s="7">
        <f t="shared" si="3"/>
        <v>0</v>
      </c>
      <c r="J16" s="7">
        <f t="shared" si="4"/>
        <v>500</v>
      </c>
      <c r="K16" s="7">
        <f t="shared" si="5"/>
        <v>485</v>
      </c>
    </row>
    <row r="17" spans="1:11" ht="12.75">
      <c r="A17" s="3" t="s">
        <v>13</v>
      </c>
      <c r="B17" s="9">
        <v>300</v>
      </c>
      <c r="C17" s="7">
        <f t="shared" si="6"/>
        <v>920</v>
      </c>
      <c r="D17" s="7">
        <f t="shared" si="7"/>
        <v>0</v>
      </c>
      <c r="E17" s="7">
        <f t="shared" si="0"/>
        <v>500</v>
      </c>
      <c r="F17" s="7">
        <f t="shared" si="1"/>
        <v>1420</v>
      </c>
      <c r="G17" s="11">
        <v>830</v>
      </c>
      <c r="H17" s="7">
        <f t="shared" si="2"/>
        <v>590</v>
      </c>
      <c r="I17" s="7">
        <f t="shared" si="3"/>
        <v>0</v>
      </c>
      <c r="J17" s="7">
        <f t="shared" si="4"/>
        <v>200</v>
      </c>
      <c r="K17" s="7">
        <f t="shared" si="5"/>
        <v>305</v>
      </c>
    </row>
    <row r="18" spans="1:11" ht="12.75">
      <c r="A18" s="3" t="s">
        <v>14</v>
      </c>
      <c r="B18" s="9">
        <v>500</v>
      </c>
      <c r="C18" s="7">
        <f t="shared" si="6"/>
        <v>590</v>
      </c>
      <c r="D18" s="7">
        <f t="shared" si="7"/>
        <v>0</v>
      </c>
      <c r="E18" s="7">
        <f t="shared" si="0"/>
        <v>300</v>
      </c>
      <c r="F18" s="7">
        <f t="shared" si="1"/>
        <v>890</v>
      </c>
      <c r="G18" s="11">
        <v>1030</v>
      </c>
      <c r="H18" s="7">
        <f t="shared" si="2"/>
        <v>0</v>
      </c>
      <c r="I18" s="7">
        <f t="shared" si="3"/>
        <v>140</v>
      </c>
      <c r="J18" s="7">
        <f t="shared" si="4"/>
        <v>200</v>
      </c>
      <c r="K18" s="7">
        <f t="shared" si="5"/>
        <v>150</v>
      </c>
    </row>
    <row r="20" spans="6:11" ht="12.75">
      <c r="F20" t="s">
        <v>24</v>
      </c>
      <c r="G20">
        <f>SUM(G7:G18)</f>
        <v>10280</v>
      </c>
      <c r="J20" t="s">
        <v>24</v>
      </c>
      <c r="K20" s="13">
        <f>SUM(K7:K18)</f>
        <v>3375</v>
      </c>
    </row>
    <row r="22" spans="6:8" ht="12.75">
      <c r="F22" t="s">
        <v>25</v>
      </c>
      <c r="H22">
        <f>K20/G20</f>
        <v>0.32830739299610895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2005-08-29T23:25:30Z</dcterms:created>
  <dcterms:modified xsi:type="dcterms:W3CDTF">2005-08-30T00:51:36Z</dcterms:modified>
  <cp:category/>
  <cp:version/>
  <cp:contentType/>
  <cp:contentStatus/>
</cp:coreProperties>
</file>