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055" windowHeight="5535" activeTab="2"/>
  </bookViews>
  <sheets>
    <sheet name="Answer Report 1" sheetId="1" r:id="rId1"/>
    <sheet name="Sensitivity Report 1" sheetId="2" r:id="rId2"/>
    <sheet name="Problem 1" sheetId="3" r:id="rId3"/>
    <sheet name="Answer Report 2" sheetId="4" r:id="rId4"/>
    <sheet name="Sensitivity Report 2" sheetId="5" r:id="rId5"/>
    <sheet name="Problem 2" sheetId="6" r:id="rId6"/>
    <sheet name="Answer Report 3" sheetId="7" r:id="rId7"/>
    <sheet name="Sensitivity Report 3" sheetId="8" r:id="rId8"/>
    <sheet name="Problem 3" sheetId="9" r:id="rId9"/>
  </sheets>
  <definedNames>
    <definedName name="anscount" localSheetId="8" hidden="1">4</definedName>
    <definedName name="anscount" hidden="1">3</definedName>
    <definedName name="sencount" localSheetId="8" hidden="1">4</definedName>
    <definedName name="sencount" hidden="1">3</definedName>
    <definedName name="solver_adj" localSheetId="2" hidden="1">'Problem 1'!$B$11:$C$11</definedName>
    <definedName name="solver_adj" localSheetId="5" hidden="1">'Problem 2'!$B$11:$D$11</definedName>
    <definedName name="solver_adj" localSheetId="8" hidden="1">'Problem 3'!$B$10:$E$10</definedName>
    <definedName name="solver_cvg" localSheetId="2" hidden="1">0.001</definedName>
    <definedName name="solver_cvg" localSheetId="5" hidden="1">0.001</definedName>
    <definedName name="solver_cvg" localSheetId="8" hidden="1">0.001</definedName>
    <definedName name="solver_drv" localSheetId="2" hidden="1">1</definedName>
    <definedName name="solver_drv" localSheetId="5" hidden="1">1</definedName>
    <definedName name="solver_drv" localSheetId="8" hidden="1">1</definedName>
    <definedName name="solver_est" localSheetId="2" hidden="1">1</definedName>
    <definedName name="solver_est" localSheetId="5" hidden="1">1</definedName>
    <definedName name="solver_est" localSheetId="8" hidden="1">1</definedName>
    <definedName name="solver_itr" localSheetId="2" hidden="1">100</definedName>
    <definedName name="solver_itr" localSheetId="5" hidden="1">100</definedName>
    <definedName name="solver_itr" localSheetId="8" hidden="1">100</definedName>
    <definedName name="solver_lhs1" localSheetId="2" hidden="1">'Problem 1'!$B$17:$B$19</definedName>
    <definedName name="solver_lhs1" localSheetId="5" hidden="1">'Problem 2'!$B$14:$B$16</definedName>
    <definedName name="solver_lhs1" localSheetId="8" hidden="1">'Problem 3'!$B$14:$B$17</definedName>
    <definedName name="solver_lhs2" localSheetId="8" hidden="1">'Problem 3'!$B$20</definedName>
    <definedName name="solver_lhs3" localSheetId="8" hidden="1">'Problem 3'!$B$18</definedName>
    <definedName name="solver_lhs4" localSheetId="8" hidden="1">'Problem 3'!$D$10</definedName>
    <definedName name="solver_lhs5" localSheetId="8" hidden="1">'Problem 3'!$E$10</definedName>
    <definedName name="solver_lin" localSheetId="2" hidden="1">1</definedName>
    <definedName name="solver_lin" localSheetId="5" hidden="1">1</definedName>
    <definedName name="solver_lin" localSheetId="8" hidden="1">1</definedName>
    <definedName name="solver_neg" localSheetId="2" hidden="1">1</definedName>
    <definedName name="solver_neg" localSheetId="5" hidden="1">1</definedName>
    <definedName name="solver_neg" localSheetId="8" hidden="1">1</definedName>
    <definedName name="solver_num" localSheetId="2" hidden="1">1</definedName>
    <definedName name="solver_num" localSheetId="5" hidden="1">1</definedName>
    <definedName name="solver_num" localSheetId="8" hidden="1">3</definedName>
    <definedName name="solver_nwt" localSheetId="2" hidden="1">1</definedName>
    <definedName name="solver_nwt" localSheetId="5" hidden="1">1</definedName>
    <definedName name="solver_nwt" localSheetId="8" hidden="1">1</definedName>
    <definedName name="solver_opt" localSheetId="2" hidden="1">'Problem 1'!$B$21</definedName>
    <definedName name="solver_opt" localSheetId="5" hidden="1">'Problem 2'!$B$18</definedName>
    <definedName name="solver_opt" localSheetId="8" hidden="1">'Problem 3'!$B$23</definedName>
    <definedName name="solver_pre" localSheetId="2" hidden="1">0.000001</definedName>
    <definedName name="solver_pre" localSheetId="5" hidden="1">0.000001</definedName>
    <definedName name="solver_pre" localSheetId="8" hidden="1">0.000001</definedName>
    <definedName name="solver_rel1" localSheetId="2" hidden="1">1</definedName>
    <definedName name="solver_rel1" localSheetId="5" hidden="1">1</definedName>
    <definedName name="solver_rel1" localSheetId="8" hidden="1">1</definedName>
    <definedName name="solver_rel2" localSheetId="8" hidden="1">3</definedName>
    <definedName name="solver_rel3" localSheetId="8" hidden="1">1</definedName>
    <definedName name="solver_rel4" localSheetId="8" hidden="1">3</definedName>
    <definedName name="solver_rel5" localSheetId="8" hidden="1">3</definedName>
    <definedName name="solver_rhs1" localSheetId="2" hidden="1">'Problem 1'!$E$4:$E$6</definedName>
    <definedName name="solver_rhs1" localSheetId="5" hidden="1">'Problem 2'!$G$3:$G$5</definedName>
    <definedName name="solver_rhs1" localSheetId="8" hidden="1">'Problem 3'!$H$3:$H$6</definedName>
    <definedName name="solver_rhs2" localSheetId="8" hidden="1">'Problem 3'!$H$10</definedName>
    <definedName name="solver_rhs3" localSheetId="8" hidden="1">'Problem 3'!$H$7</definedName>
    <definedName name="solver_rhs4" localSheetId="8" hidden="1">'Problem 3'!#REF!</definedName>
    <definedName name="solver_rhs5" localSheetId="8" hidden="1">'Problem 3'!$H$11</definedName>
    <definedName name="solver_scl" localSheetId="2" hidden="1">2</definedName>
    <definedName name="solver_scl" localSheetId="5" hidden="1">2</definedName>
    <definedName name="solver_scl" localSheetId="8" hidden="1">2</definedName>
    <definedName name="solver_sho" localSheetId="2" hidden="1">2</definedName>
    <definedName name="solver_sho" localSheetId="5" hidden="1">2</definedName>
    <definedName name="solver_sho" localSheetId="8" hidden="1">2</definedName>
    <definedName name="solver_tim" localSheetId="2" hidden="1">100</definedName>
    <definedName name="solver_tim" localSheetId="5" hidden="1">100</definedName>
    <definedName name="solver_tim" localSheetId="8" hidden="1">100</definedName>
    <definedName name="solver_tol" localSheetId="2" hidden="1">0.05</definedName>
    <definedName name="solver_tol" localSheetId="5" hidden="1">0.05</definedName>
    <definedName name="solver_tol" localSheetId="8" hidden="1">0.05</definedName>
    <definedName name="solver_typ" localSheetId="2" hidden="1">1</definedName>
    <definedName name="solver_typ" localSheetId="5" hidden="1">1</definedName>
    <definedName name="solver_typ" localSheetId="8" hidden="1">1</definedName>
    <definedName name="solver_val" localSheetId="2" hidden="1">0</definedName>
    <definedName name="solver_val" localSheetId="5" hidden="1">0</definedName>
    <definedName name="solver_val" localSheetId="8" hidden="1">0</definedName>
  </definedNames>
  <calcPr fullCalcOnLoad="1"/>
</workbook>
</file>

<file path=xl/sharedStrings.xml><?xml version="1.0" encoding="utf-8"?>
<sst xmlns="http://schemas.openxmlformats.org/spreadsheetml/2006/main" count="366" uniqueCount="166">
  <si>
    <t>Data</t>
  </si>
  <si>
    <t>per unit</t>
  </si>
  <si>
    <t>Student</t>
  </si>
  <si>
    <t>Office</t>
  </si>
  <si>
    <t>Maximum Available</t>
  </si>
  <si>
    <t>Profit</t>
  </si>
  <si>
    <t>milling</t>
  </si>
  <si>
    <t>construction</t>
  </si>
  <si>
    <t>finishing</t>
  </si>
  <si>
    <t>Decision Variables</t>
  </si>
  <si>
    <t>Student Desks</t>
  </si>
  <si>
    <t>Office Desks</t>
  </si>
  <si>
    <t>a) The optimal solution is to produce 640 student desks</t>
  </si>
  <si>
    <t>Number of</t>
  </si>
  <si>
    <t>and 240 office desks with a profit of $20800.</t>
  </si>
  <si>
    <t>b) The milling and construction time constraints are binding.</t>
  </si>
  <si>
    <t>Model Output</t>
  </si>
  <si>
    <t>Used</t>
  </si>
  <si>
    <t>Unused</t>
  </si>
  <si>
    <t>d) The shadow price of milling time constraint is = $4</t>
  </si>
  <si>
    <t>you get that by increasing the time in the milling by one hour</t>
  </si>
  <si>
    <t>and determining the resulting increase in profit.</t>
  </si>
  <si>
    <t>e) The company should not pay overtime of $5 in the milling department</t>
  </si>
  <si>
    <t xml:space="preserve">because the shadow price or value of the additional hour is </t>
  </si>
  <si>
    <t>only $4.</t>
  </si>
  <si>
    <t>the solution.  I.e. we would still produce 640 student and 240 office desks</t>
  </si>
  <si>
    <t>Of course the overall profit would decrease to 18880 or by</t>
  </si>
  <si>
    <t>640*3 since each student desk now brings in $3 less.</t>
  </si>
  <si>
    <t>Microsoft Excel 8.0e Answer Report</t>
  </si>
  <si>
    <t>Worksheet: [Book2]Problem 1</t>
  </si>
  <si>
    <t>Report Created: 9/9/02 11:11:24 AM</t>
  </si>
  <si>
    <t>Target Cell (Max)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</si>
  <si>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</si>
  <si>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</si>
  <si>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</si>
  <si>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</si>
  <si>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</si>
  <si>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</si>
  <si>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</si>
  <si>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</si>
  <si>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</si>
  <si>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</si>
  <si>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$B$21</t>
  </si>
  <si>
    <t>Profit Used</t>
  </si>
  <si>
    <t>$B$11</t>
  </si>
  <si>
    <t>Number of Student Desks</t>
  </si>
  <si>
    <t>$C$11</t>
  </si>
  <si>
    <t>Number of Office Desks</t>
  </si>
  <si>
    <t>$B$17</t>
  </si>
  <si>
    <t>milling Used</t>
  </si>
  <si>
    <t>$B$17&lt;=$E$4</t>
  </si>
  <si>
    <t>Binding</t>
  </si>
  <si>
    <t>$B$18</t>
  </si>
  <si>
    <t>construction Used</t>
  </si>
  <si>
    <t>$B$18&lt;=$E$5</t>
  </si>
  <si>
    <t>$B$19</t>
  </si>
  <si>
    <t>finishing Used</t>
  </si>
  <si>
    <t>$B$19&lt;=$E$6</t>
  </si>
  <si>
    <t>Not Binding</t>
  </si>
  <si>
    <t>Microsoft Excel 8.0e Sensitivity Report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</si>
  <si>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</si>
  <si>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</si>
  <si>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</si>
  <si>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</si>
  <si>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</si>
  <si>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</si>
  <si>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</si>
  <si>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</si>
  <si>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</si>
  <si>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</si>
  <si>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</si>
  <si>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</si>
  <si>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</si>
  <si>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4 (the Shadow Price) * 400 (within allowable decrease)</t>
  </si>
  <si>
    <t xml:space="preserve">decrease to $19200 or will decrease by 1600 </t>
  </si>
  <si>
    <t>Do you know why and what it means?</t>
  </si>
  <si>
    <t xml:space="preserve">f) Decreasing the profit of student desks by $3 (within allowable decrease) would not change </t>
  </si>
  <si>
    <t>Regular</t>
  </si>
  <si>
    <t>deluxe</t>
  </si>
  <si>
    <t>super</t>
  </si>
  <si>
    <t>Maximum</t>
  </si>
  <si>
    <t>cost</t>
  </si>
  <si>
    <t>space</t>
  </si>
  <si>
    <t>operators</t>
  </si>
  <si>
    <t>profit/hour</t>
  </si>
  <si>
    <t>Deluxe</t>
  </si>
  <si>
    <t>Super</t>
  </si>
  <si>
    <t>number</t>
  </si>
  <si>
    <t>used</t>
  </si>
  <si>
    <t>unused</t>
  </si>
  <si>
    <t>profit</t>
  </si>
  <si>
    <t>Worksheet: [LP Solution.xls]Problem 2</t>
  </si>
  <si>
    <t>Report Created: 9/9/02 11:22:53 AM</t>
  </si>
  <si>
    <t>profit used</t>
  </si>
  <si>
    <t>number Regular</t>
  </si>
  <si>
    <t>number Deluxe</t>
  </si>
  <si>
    <t>$D$11</t>
  </si>
  <si>
    <t>number Super</t>
  </si>
  <si>
    <t>$B$14</t>
  </si>
  <si>
    <t>cost used</t>
  </si>
  <si>
    <t>$B$14&lt;=$G$3</t>
  </si>
  <si>
    <t>$B$15</t>
  </si>
  <si>
    <t>space used</t>
  </si>
  <si>
    <t>$B$15&lt;=$G$4</t>
  </si>
  <si>
    <t>$B$16</t>
  </si>
  <si>
    <t>operators used</t>
  </si>
  <si>
    <t>$B$16&lt;=$G$5</t>
  </si>
  <si>
    <t xml:space="preserve">a) The decision variables are the number of regular, deluxe and super </t>
  </si>
  <si>
    <t>machines that should be purchased.</t>
  </si>
  <si>
    <t>c) The cost and the number of operators are both binding constraints.</t>
  </si>
  <si>
    <t xml:space="preserve">d) 6 is within the allowable increase and decrease. </t>
  </si>
  <si>
    <t xml:space="preserve"> Which means that the shadow price of 3 is valid for both additional and fewer operators.</t>
  </si>
  <si>
    <t>The value of six operators is therefore 3* 6 = $18</t>
  </si>
  <si>
    <t>Therefore the optimal solution is different from 0, 8 and 14, and should consider changing the order</t>
  </si>
  <si>
    <t>to the new optimal solution</t>
  </si>
  <si>
    <t xml:space="preserve">c) If milling time was decreased by 400 hours the profit will </t>
  </si>
  <si>
    <t>Desks</t>
  </si>
  <si>
    <t>Chairs</t>
  </si>
  <si>
    <t xml:space="preserve">3-drawer cabinets </t>
  </si>
  <si>
    <t xml:space="preserve">4-drawer cabinets </t>
  </si>
  <si>
    <t>available</t>
  </si>
  <si>
    <t>wood</t>
  </si>
  <si>
    <t>plastic</t>
  </si>
  <si>
    <t>steel</t>
  </si>
  <si>
    <t>paint</t>
  </si>
  <si>
    <t>3-drawer</t>
  </si>
  <si>
    <t>4-drawer</t>
  </si>
  <si>
    <t>min</t>
  </si>
  <si>
    <t>"# of</t>
  </si>
  <si>
    <t>cabinets</t>
  </si>
  <si>
    <t>not used</t>
  </si>
  <si>
    <t>extra</t>
  </si>
  <si>
    <t>Total</t>
  </si>
  <si>
    <t>$B$10</t>
  </si>
  <si>
    <t>"# of Desks</t>
  </si>
  <si>
    <t>$C$10</t>
  </si>
  <si>
    <t>"# of Chairs</t>
  </si>
  <si>
    <t>$D$10</t>
  </si>
  <si>
    <t>$E$10</t>
  </si>
  <si>
    <t>wood used</t>
  </si>
  <si>
    <t>plastic used</t>
  </si>
  <si>
    <t>steel used</t>
  </si>
  <si>
    <t>paint used</t>
  </si>
  <si>
    <t>$B$20</t>
  </si>
  <si>
    <t>cabinets min</t>
  </si>
  <si>
    <t>finishing used</t>
  </si>
  <si>
    <t>Worksheet: [LP Solution.xls]Problem 3</t>
  </si>
  <si>
    <t>Report Created: 9/9/02 12:23:51 PM</t>
  </si>
  <si>
    <t>$B$23</t>
  </si>
  <si>
    <t>Total Profit</t>
  </si>
  <si>
    <t>"# of 3-drawer</t>
  </si>
  <si>
    <t>"# of 4-drawer</t>
  </si>
  <si>
    <t>$B$14&lt;=$H$3</t>
  </si>
  <si>
    <t>$B$15&lt;=$H$4</t>
  </si>
  <si>
    <t>$B$16&lt;=$H$5</t>
  </si>
  <si>
    <t>$B$17&lt;=$H$6</t>
  </si>
  <si>
    <t>$B$20&gt;=$H$10</t>
  </si>
  <si>
    <t>$B$18&lt;=$H$7</t>
  </si>
  <si>
    <t>Report Created: 9/9/02 12:23:52 PM</t>
  </si>
  <si>
    <t>b)  Steel and finishing hours are in short supply.</t>
  </si>
  <si>
    <t>c) Will be willing to pay up to $13.5 for up to 337 lbs.</t>
  </si>
  <si>
    <t>d) Up to 462 lbs.</t>
  </si>
  <si>
    <t>e) A drop of $10 is wthin the range for which the optimal</t>
  </si>
  <si>
    <t>solution is unchanged.  The profit will go down by 10*192.</t>
  </si>
  <si>
    <t>f) The solution would change, since the increase is outside the range.</t>
  </si>
  <si>
    <t xml:space="preserve">e) $117 represents an increase of $7 beyond the range for which the optimal solution is unchanged.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</si>
</sst>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1" fillId="0" borderId="0" xfId="0" applyFont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I16" sqref="I16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22.28125" style="0" bestFit="1" customWidth="1"/>
    <col min="4" max="4" width="14.140625" style="0" bestFit="1" customWidth="1"/>
    <col min="5" max="5" width="12.8515625" style="0" bestFit="1" customWidth="1"/>
    <col min="6" max="6" width="10.57421875" style="0" bestFit="1" customWidth="1"/>
    <col min="7" max="7" width="6.00390625" style="0" customWidth="1"/>
  </cols>
  <sheetData>
    <row r="1" ht="12.75">
      <c r="A1" s="5" t="s">
        <v>28</v>
      </c>
    </row>
    <row r="2" ht="12.75">
      <c r="A2" s="5" t="s">
        <v>29</v>
      </c>
    </row>
    <row r="3" ht="12.75">
      <c r="A3" s="5" t="s">
        <v>30</v>
      </c>
    </row>
    <row r="6" ht="13.5" thickBot="1">
      <c r="A6" t="s">
        <v>31</v>
      </c>
    </row>
    <row r="7" spans="2:5" ht="13.5" thickBot="1">
      <c r="B7" s="7" t="s">
        <v>32</v>
      </c>
      <c r="C7" s="7" t="s">
        <v>33</v>
      </c>
      <c r="D7" s="7" t="s">
        <v>34</v>
      </c>
      <c r="E7" s="7" t="s">
        <v>35</v>
      </c>
    </row>
    <row r="8" spans="2:5" ht="13.5" thickBot="1">
      <c r="B8" s="6" t="s">
        <v>42</v>
      </c>
      <c r="C8" s="6" t="s">
        <v>43</v>
      </c>
      <c r="D8" s="9">
        <v>20800</v>
      </c>
      <c r="E8" s="9">
        <v>20800</v>
      </c>
    </row>
    <row r="11" ht="13.5" thickBot="1">
      <c r="A11" t="s">
        <v>36</v>
      </c>
    </row>
    <row r="12" spans="2:5" ht="13.5" thickBot="1">
      <c r="B12" s="7" t="s">
        <v>32</v>
      </c>
      <c r="C12" s="7" t="s">
        <v>33</v>
      </c>
      <c r="D12" s="7" t="s">
        <v>34</v>
      </c>
      <c r="E12" s="7" t="s">
        <v>35</v>
      </c>
    </row>
    <row r="13" spans="2:5" ht="12.75">
      <c r="B13" s="8" t="s">
        <v>44</v>
      </c>
      <c r="C13" s="8" t="s">
        <v>45</v>
      </c>
      <c r="D13" s="10">
        <v>640</v>
      </c>
      <c r="E13" s="10">
        <v>640</v>
      </c>
    </row>
    <row r="14" spans="2:5" ht="13.5" thickBot="1">
      <c r="B14" s="6" t="s">
        <v>46</v>
      </c>
      <c r="C14" s="6" t="s">
        <v>47</v>
      </c>
      <c r="D14" s="9">
        <v>240</v>
      </c>
      <c r="E14" s="9">
        <v>240</v>
      </c>
    </row>
    <row r="17" ht="13.5" thickBot="1">
      <c r="A17" t="s">
        <v>37</v>
      </c>
    </row>
    <row r="18" spans="2:7" ht="13.5" thickBot="1">
      <c r="B18" s="7" t="s">
        <v>32</v>
      </c>
      <c r="C18" s="7" t="s">
        <v>33</v>
      </c>
      <c r="D18" s="7" t="s">
        <v>38</v>
      </c>
      <c r="E18" s="7" t="s">
        <v>39</v>
      </c>
      <c r="F18" s="7" t="s">
        <v>40</v>
      </c>
      <c r="G18" s="7" t="s">
        <v>41</v>
      </c>
    </row>
    <row r="19" spans="2:7" ht="12.75">
      <c r="B19" s="8" t="s">
        <v>48</v>
      </c>
      <c r="C19" s="8" t="s">
        <v>49</v>
      </c>
      <c r="D19" s="10">
        <v>1200</v>
      </c>
      <c r="E19" s="8" t="s">
        <v>50</v>
      </c>
      <c r="F19" s="8" t="s">
        <v>51</v>
      </c>
      <c r="G19" s="8">
        <v>0</v>
      </c>
    </row>
    <row r="20" spans="2:7" ht="12.75">
      <c r="B20" s="8" t="s">
        <v>52</v>
      </c>
      <c r="C20" s="8" t="s">
        <v>53</v>
      </c>
      <c r="D20" s="10">
        <v>2000</v>
      </c>
      <c r="E20" s="8" t="s">
        <v>54</v>
      </c>
      <c r="F20" s="8" t="s">
        <v>51</v>
      </c>
      <c r="G20" s="8">
        <v>0</v>
      </c>
    </row>
    <row r="21" spans="2:7" ht="13.5" thickBot="1">
      <c r="B21" s="6" t="s">
        <v>55</v>
      </c>
      <c r="C21" s="6" t="s">
        <v>56</v>
      </c>
      <c r="D21" s="9">
        <v>1680</v>
      </c>
      <c r="E21" s="6" t="s">
        <v>57</v>
      </c>
      <c r="F21" s="6" t="s">
        <v>58</v>
      </c>
      <c r="G21" s="6">
        <v>720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22.28125" style="0" bestFit="1" customWidth="1"/>
    <col min="4" max="4" width="6.28125" style="0" customWidth="1"/>
    <col min="5" max="5" width="9.00390625" style="0" bestFit="1" customWidth="1"/>
    <col min="6" max="6" width="10.7109375" style="0" bestFit="1" customWidth="1"/>
    <col min="7" max="7" width="10.140625" style="0" bestFit="1" customWidth="1"/>
    <col min="8" max="8" width="12.00390625" style="0" bestFit="1" customWidth="1"/>
  </cols>
  <sheetData>
    <row r="1" ht="12.75">
      <c r="A1" s="5" t="s">
        <v>59</v>
      </c>
    </row>
    <row r="2" ht="12.75">
      <c r="A2" s="5" t="s">
        <v>29</v>
      </c>
    </row>
    <row r="3" ht="12.75">
      <c r="A3" s="5" t="s">
        <v>30</v>
      </c>
    </row>
    <row r="6" ht="13.5" thickBot="1">
      <c r="A6" t="s">
        <v>36</v>
      </c>
    </row>
    <row r="7" spans="2:8" ht="12.75">
      <c r="B7" s="11"/>
      <c r="C7" s="11"/>
      <c r="D7" s="11" t="s">
        <v>60</v>
      </c>
      <c r="E7" s="11" t="s">
        <v>62</v>
      </c>
      <c r="F7" s="11" t="s">
        <v>64</v>
      </c>
      <c r="G7" s="11" t="s">
        <v>66</v>
      </c>
      <c r="H7" s="11" t="s">
        <v>66</v>
      </c>
    </row>
    <row r="8" spans="2:8" ht="13.5" thickBot="1">
      <c r="B8" s="12" t="s">
        <v>32</v>
      </c>
      <c r="C8" s="12" t="s">
        <v>33</v>
      </c>
      <c r="D8" s="12" t="s">
        <v>61</v>
      </c>
      <c r="E8" s="12" t="s">
        <v>63</v>
      </c>
      <c r="F8" s="12" t="s">
        <v>65</v>
      </c>
      <c r="G8" s="12" t="s">
        <v>67</v>
      </c>
      <c r="H8" s="12" t="s">
        <v>68</v>
      </c>
    </row>
    <row r="9" spans="2:8" ht="12.75">
      <c r="B9" s="8" t="s">
        <v>44</v>
      </c>
      <c r="C9" s="8" t="s">
        <v>45</v>
      </c>
      <c r="D9" s="10">
        <v>640</v>
      </c>
      <c r="E9" s="10">
        <v>0</v>
      </c>
      <c r="F9" s="8">
        <v>21.99999999999136</v>
      </c>
      <c r="G9" s="8">
        <v>20.000000000123926</v>
      </c>
      <c r="H9" s="8">
        <v>3.333333333402408</v>
      </c>
    </row>
    <row r="10" spans="2:8" ht="13.5" thickBot="1">
      <c r="B10" s="6" t="s">
        <v>46</v>
      </c>
      <c r="C10" s="6" t="s">
        <v>47</v>
      </c>
      <c r="D10" s="9">
        <v>240</v>
      </c>
      <c r="E10" s="9">
        <v>0</v>
      </c>
      <c r="F10" s="6">
        <v>27.99999999994422</v>
      </c>
      <c r="G10" s="6">
        <v>5.0000000001144675</v>
      </c>
      <c r="H10" s="6">
        <v>13.333333333352789</v>
      </c>
    </row>
    <row r="12" ht="13.5" thickBot="1">
      <c r="A12" t="s">
        <v>37</v>
      </c>
    </row>
    <row r="13" spans="2:8" ht="12.75">
      <c r="B13" s="11"/>
      <c r="C13" s="11"/>
      <c r="D13" s="11" t="s">
        <v>60</v>
      </c>
      <c r="E13" s="11" t="s">
        <v>69</v>
      </c>
      <c r="F13" s="11" t="s">
        <v>71</v>
      </c>
      <c r="G13" s="11" t="s">
        <v>66</v>
      </c>
      <c r="H13" s="11" t="s">
        <v>66</v>
      </c>
    </row>
    <row r="14" spans="2:8" ht="13.5" thickBot="1">
      <c r="B14" s="12" t="s">
        <v>32</v>
      </c>
      <c r="C14" s="12" t="s">
        <v>33</v>
      </c>
      <c r="D14" s="12" t="s">
        <v>61</v>
      </c>
      <c r="E14" s="12" t="s">
        <v>70</v>
      </c>
      <c r="F14" s="12" t="s">
        <v>72</v>
      </c>
      <c r="G14" s="12" t="s">
        <v>67</v>
      </c>
      <c r="H14" s="12" t="s">
        <v>68</v>
      </c>
    </row>
    <row r="15" spans="2:8" ht="12.75">
      <c r="B15" s="8" t="s">
        <v>48</v>
      </c>
      <c r="C15" s="8" t="s">
        <v>49</v>
      </c>
      <c r="D15" s="10">
        <v>1200</v>
      </c>
      <c r="E15" s="10">
        <v>4.0000000000606315</v>
      </c>
      <c r="F15" s="8">
        <v>1200</v>
      </c>
      <c r="G15" s="8">
        <v>300.0000000023207</v>
      </c>
      <c r="H15" s="8">
        <v>533.333333336301</v>
      </c>
    </row>
    <row r="16" spans="2:8" ht="12.75">
      <c r="B16" s="8" t="s">
        <v>52</v>
      </c>
      <c r="C16" s="8" t="s">
        <v>53</v>
      </c>
      <c r="D16" s="10">
        <v>2000</v>
      </c>
      <c r="E16" s="10">
        <v>7.999999999954526</v>
      </c>
      <c r="F16" s="8">
        <v>2000</v>
      </c>
      <c r="G16" s="8">
        <v>600.0000000014211</v>
      </c>
      <c r="H16" s="8">
        <v>400.00000000285735</v>
      </c>
    </row>
    <row r="17" spans="2:8" ht="13.5" thickBot="1">
      <c r="B17" s="6" t="s">
        <v>55</v>
      </c>
      <c r="C17" s="6" t="s">
        <v>56</v>
      </c>
      <c r="D17" s="9">
        <v>1680</v>
      </c>
      <c r="E17" s="9">
        <v>0</v>
      </c>
      <c r="F17" s="6">
        <v>2400</v>
      </c>
      <c r="G17" s="6">
        <v>1E+30</v>
      </c>
      <c r="H17" s="6">
        <v>720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5">
      <selection activeCell="D21" sqref="D21"/>
    </sheetView>
  </sheetViews>
  <sheetFormatPr defaultColWidth="9.140625" defaultRowHeight="12.75"/>
  <cols>
    <col min="1" max="1" width="12.57421875" style="0" customWidth="1"/>
    <col min="2" max="2" width="13.8515625" style="0" customWidth="1"/>
    <col min="3" max="3" width="11.8515625" style="0" customWidth="1"/>
  </cols>
  <sheetData>
    <row r="1" ht="12.75">
      <c r="A1" t="s">
        <v>0</v>
      </c>
    </row>
    <row r="2" spans="1:5" ht="12.75">
      <c r="A2" t="s">
        <v>1</v>
      </c>
      <c r="B2" t="s">
        <v>2</v>
      </c>
      <c r="C2" t="s">
        <v>3</v>
      </c>
      <c r="E2" t="s">
        <v>4</v>
      </c>
    </row>
    <row r="3" spans="1:6" ht="12.75">
      <c r="A3" t="s">
        <v>5</v>
      </c>
      <c r="B3" s="1">
        <v>22</v>
      </c>
      <c r="C3" s="1">
        <v>28</v>
      </c>
      <c r="D3" s="1"/>
      <c r="E3" s="1"/>
      <c r="F3" s="1"/>
    </row>
    <row r="4" spans="1:6" ht="12.75">
      <c r="A4" t="s">
        <v>6</v>
      </c>
      <c r="B4" s="1">
        <v>1.5</v>
      </c>
      <c r="C4" s="1">
        <v>1</v>
      </c>
      <c r="D4" s="1"/>
      <c r="E4" s="1">
        <v>1200</v>
      </c>
      <c r="F4" s="1"/>
    </row>
    <row r="5" spans="1:6" ht="12.75">
      <c r="A5" t="s">
        <v>7</v>
      </c>
      <c r="B5" s="1">
        <v>2</v>
      </c>
      <c r="C5" s="1">
        <v>3</v>
      </c>
      <c r="D5" s="1"/>
      <c r="E5" s="1">
        <v>2000</v>
      </c>
      <c r="F5" s="1"/>
    </row>
    <row r="6" spans="1:6" ht="12.75">
      <c r="A6" t="s">
        <v>8</v>
      </c>
      <c r="B6" s="1">
        <v>1.5</v>
      </c>
      <c r="C6" s="1">
        <v>3</v>
      </c>
      <c r="D6" s="1"/>
      <c r="E6" s="1">
        <v>2400</v>
      </c>
      <c r="F6" s="1"/>
    </row>
    <row r="9" ht="12.75">
      <c r="A9" t="s">
        <v>9</v>
      </c>
    </row>
    <row r="10" spans="2:5" ht="12.75">
      <c r="B10" t="s">
        <v>10</v>
      </c>
      <c r="C10" t="s">
        <v>11</v>
      </c>
      <c r="E10" t="s">
        <v>12</v>
      </c>
    </row>
    <row r="11" spans="1:5" ht="12.75">
      <c r="A11" t="s">
        <v>13</v>
      </c>
      <c r="B11" s="2">
        <v>640</v>
      </c>
      <c r="C11" s="2">
        <v>240</v>
      </c>
      <c r="E11" t="s">
        <v>14</v>
      </c>
    </row>
    <row r="13" ht="12.75">
      <c r="E13" t="s">
        <v>15</v>
      </c>
    </row>
    <row r="14" ht="12.75">
      <c r="E14" t="s">
        <v>75</v>
      </c>
    </row>
    <row r="15" ht="12.75">
      <c r="A15" t="s">
        <v>16</v>
      </c>
    </row>
    <row r="16" spans="2:5" ht="12.75">
      <c r="B16" t="s">
        <v>17</v>
      </c>
      <c r="C16" t="s">
        <v>18</v>
      </c>
      <c r="E16" t="s">
        <v>115</v>
      </c>
    </row>
    <row r="17" spans="1:5" ht="12.75">
      <c r="A17" t="s">
        <v>6</v>
      </c>
      <c r="B17" s="3">
        <f>SUMPRODUCT($B$11:$C$11,B4:C4)</f>
        <v>1200</v>
      </c>
      <c r="C17" s="3">
        <f>E4-B17</f>
        <v>0</v>
      </c>
      <c r="E17" t="s">
        <v>74</v>
      </c>
    </row>
    <row r="18" spans="1:5" ht="12.75">
      <c r="A18" t="s">
        <v>7</v>
      </c>
      <c r="B18" s="3">
        <f>SUMPRODUCT($B$11:$C$11,B5:C5)</f>
        <v>2000</v>
      </c>
      <c r="C18" s="3">
        <f>E5-B18</f>
        <v>0</v>
      </c>
      <c r="E18" t="s">
        <v>73</v>
      </c>
    </row>
    <row r="19" spans="1:3" ht="12.75">
      <c r="A19" t="s">
        <v>8</v>
      </c>
      <c r="B19" s="3">
        <f>SUMPRODUCT($B$11:$C$11,B6:C6)</f>
        <v>1680</v>
      </c>
      <c r="C19" s="3">
        <f>E6-B19</f>
        <v>720</v>
      </c>
    </row>
    <row r="20" ht="12.75">
      <c r="E20" t="s">
        <v>19</v>
      </c>
    </row>
    <row r="21" spans="1:5" ht="12.75">
      <c r="A21" t="s">
        <v>5</v>
      </c>
      <c r="B21" s="4">
        <f>SUMPRODUCT(B11:C11,B3:C3)</f>
        <v>20800</v>
      </c>
      <c r="E21" t="s">
        <v>20</v>
      </c>
    </row>
    <row r="22" ht="12.75">
      <c r="E22" t="s">
        <v>21</v>
      </c>
    </row>
    <row r="24" ht="12.75">
      <c r="E24" t="s">
        <v>22</v>
      </c>
    </row>
    <row r="25" ht="12.75">
      <c r="E25" t="s">
        <v>23</v>
      </c>
    </row>
    <row r="26" ht="12.75">
      <c r="E26" t="s">
        <v>24</v>
      </c>
    </row>
    <row r="28" ht="12.75">
      <c r="E28" t="s">
        <v>76</v>
      </c>
    </row>
    <row r="29" ht="12.75">
      <c r="E29" t="s">
        <v>25</v>
      </c>
    </row>
    <row r="30" ht="12.75">
      <c r="E30" t="s">
        <v>26</v>
      </c>
    </row>
    <row r="31" ht="12.75">
      <c r="E31" t="s">
        <v>27</v>
      </c>
    </row>
  </sheetData>
  <printOptions/>
  <pageMargins left="0.75" right="0.28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4.00390625" style="0" bestFit="1" customWidth="1"/>
    <col min="4" max="4" width="14.140625" style="0" bestFit="1" customWidth="1"/>
    <col min="5" max="5" width="13.00390625" style="0" bestFit="1" customWidth="1"/>
    <col min="6" max="6" width="10.57421875" style="0" bestFit="1" customWidth="1"/>
    <col min="7" max="7" width="6.00390625" style="0" customWidth="1"/>
  </cols>
  <sheetData>
    <row r="1" ht="12.75">
      <c r="A1" s="5" t="s">
        <v>28</v>
      </c>
    </row>
    <row r="2" ht="12.75">
      <c r="A2" s="5" t="s">
        <v>91</v>
      </c>
    </row>
    <row r="3" ht="12.75">
      <c r="A3" s="5" t="s">
        <v>92</v>
      </c>
    </row>
    <row r="6" ht="13.5" thickBot="1">
      <c r="A6" t="s">
        <v>31</v>
      </c>
    </row>
    <row r="7" spans="2:5" ht="13.5" thickBot="1">
      <c r="B7" s="7" t="s">
        <v>32</v>
      </c>
      <c r="C7" s="7" t="s">
        <v>33</v>
      </c>
      <c r="D7" s="7" t="s">
        <v>34</v>
      </c>
      <c r="E7" s="7" t="s">
        <v>35</v>
      </c>
    </row>
    <row r="8" spans="2:5" ht="13.5" thickBot="1">
      <c r="B8" s="6" t="s">
        <v>52</v>
      </c>
      <c r="C8" s="6" t="s">
        <v>93</v>
      </c>
      <c r="D8" s="9">
        <v>1955.9999999972026</v>
      </c>
      <c r="E8" s="9">
        <v>1956</v>
      </c>
    </row>
    <row r="11" ht="13.5" thickBot="1">
      <c r="A11" t="s">
        <v>36</v>
      </c>
    </row>
    <row r="12" spans="2:5" ht="13.5" thickBot="1">
      <c r="B12" s="7" t="s">
        <v>32</v>
      </c>
      <c r="C12" s="7" t="s">
        <v>33</v>
      </c>
      <c r="D12" s="7" t="s">
        <v>34</v>
      </c>
      <c r="E12" s="7" t="s">
        <v>35</v>
      </c>
    </row>
    <row r="13" spans="2:5" ht="12.75">
      <c r="B13" s="8" t="s">
        <v>44</v>
      </c>
      <c r="C13" s="8" t="s">
        <v>94</v>
      </c>
      <c r="D13" s="10">
        <v>0</v>
      </c>
      <c r="E13" s="10">
        <v>0</v>
      </c>
    </row>
    <row r="14" spans="2:5" ht="12.75">
      <c r="B14" s="8" t="s">
        <v>46</v>
      </c>
      <c r="C14" s="8" t="s">
        <v>95</v>
      </c>
      <c r="D14" s="10">
        <v>8.000000000214339</v>
      </c>
      <c r="E14" s="10">
        <v>7.999999999999994</v>
      </c>
    </row>
    <row r="15" spans="2:5" ht="13.5" thickBot="1">
      <c r="B15" s="6" t="s">
        <v>96</v>
      </c>
      <c r="C15" s="6" t="s">
        <v>97</v>
      </c>
      <c r="D15" s="9">
        <v>13.999999999873246</v>
      </c>
      <c r="E15" s="9">
        <v>14</v>
      </c>
    </row>
    <row r="18" ht="13.5" thickBot="1">
      <c r="A18" t="s">
        <v>37</v>
      </c>
    </row>
    <row r="19" spans="2:7" ht="13.5" thickBot="1">
      <c r="B19" s="7" t="s">
        <v>32</v>
      </c>
      <c r="C19" s="7" t="s">
        <v>33</v>
      </c>
      <c r="D19" s="7" t="s">
        <v>38</v>
      </c>
      <c r="E19" s="7" t="s">
        <v>39</v>
      </c>
      <c r="F19" s="7" t="s">
        <v>40</v>
      </c>
      <c r="G19" s="7" t="s">
        <v>41</v>
      </c>
    </row>
    <row r="20" spans="2:7" ht="12.75">
      <c r="B20" s="8" t="s">
        <v>98</v>
      </c>
      <c r="C20" s="8" t="s">
        <v>99</v>
      </c>
      <c r="D20" s="10">
        <v>180000</v>
      </c>
      <c r="E20" s="8" t="s">
        <v>100</v>
      </c>
      <c r="F20" s="8" t="s">
        <v>51</v>
      </c>
      <c r="G20" s="8">
        <v>0</v>
      </c>
    </row>
    <row r="21" spans="2:7" ht="12.75">
      <c r="B21" s="8" t="s">
        <v>101</v>
      </c>
      <c r="C21" s="8" t="s">
        <v>102</v>
      </c>
      <c r="D21" s="10">
        <v>2500</v>
      </c>
      <c r="E21" s="8" t="s">
        <v>103</v>
      </c>
      <c r="F21" s="8" t="s">
        <v>58</v>
      </c>
      <c r="G21" s="8">
        <v>2500</v>
      </c>
    </row>
    <row r="22" spans="2:7" ht="13.5" thickBot="1">
      <c r="B22" s="6" t="s">
        <v>104</v>
      </c>
      <c r="C22" s="6" t="s">
        <v>105</v>
      </c>
      <c r="D22" s="9">
        <v>100</v>
      </c>
      <c r="E22" s="6" t="s">
        <v>106</v>
      </c>
      <c r="F22" s="6" t="s">
        <v>51</v>
      </c>
      <c r="G22" s="6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showGridLines="0" workbookViewId="0" topLeftCell="A1">
      <selection activeCell="J18" sqref="J18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4.00390625" style="0" bestFit="1" customWidth="1"/>
    <col min="4" max="4" width="7.00390625" style="0" bestFit="1" customWidth="1"/>
    <col min="5" max="5" width="12.57421875" style="0" bestFit="1" customWidth="1"/>
    <col min="6" max="6" width="10.7109375" style="0" bestFit="1" customWidth="1"/>
    <col min="7" max="8" width="12.00390625" style="0" bestFit="1" customWidth="1"/>
  </cols>
  <sheetData>
    <row r="1" ht="12.75">
      <c r="A1" s="5" t="s">
        <v>59</v>
      </c>
    </row>
    <row r="2" ht="12.75">
      <c r="A2" s="5" t="s">
        <v>91</v>
      </c>
    </row>
    <row r="3" ht="12.75">
      <c r="A3" s="5" t="s">
        <v>92</v>
      </c>
    </row>
    <row r="6" ht="13.5" thickBot="1">
      <c r="A6" t="s">
        <v>36</v>
      </c>
    </row>
    <row r="7" spans="2:8" ht="12.75">
      <c r="B7" s="11"/>
      <c r="C7" s="11"/>
      <c r="D7" s="11" t="s">
        <v>60</v>
      </c>
      <c r="E7" s="11" t="s">
        <v>62</v>
      </c>
      <c r="F7" s="11" t="s">
        <v>64</v>
      </c>
      <c r="G7" s="11" t="s">
        <v>66</v>
      </c>
      <c r="H7" s="11" t="s">
        <v>66</v>
      </c>
    </row>
    <row r="8" spans="2:8" ht="13.5" thickBot="1">
      <c r="B8" s="12" t="s">
        <v>32</v>
      </c>
      <c r="C8" s="12" t="s">
        <v>33</v>
      </c>
      <c r="D8" s="12" t="s">
        <v>61</v>
      </c>
      <c r="E8" s="12" t="s">
        <v>63</v>
      </c>
      <c r="F8" s="12" t="s">
        <v>65</v>
      </c>
      <c r="G8" s="12" t="s">
        <v>67</v>
      </c>
      <c r="H8" s="12" t="s">
        <v>68</v>
      </c>
    </row>
    <row r="9" spans="2:8" ht="12.75">
      <c r="B9" s="8" t="s">
        <v>44</v>
      </c>
      <c r="C9" s="8" t="s">
        <v>94</v>
      </c>
      <c r="D9" s="10">
        <v>0</v>
      </c>
      <c r="E9" s="10">
        <v>-0.6000000023304022</v>
      </c>
      <c r="F9" s="8">
        <v>29.999999999290594</v>
      </c>
      <c r="G9" s="8">
        <v>0.6000000023304022</v>
      </c>
      <c r="H9" s="8">
        <v>1E+30</v>
      </c>
    </row>
    <row r="10" spans="2:8" ht="12.75">
      <c r="B10" s="8" t="s">
        <v>46</v>
      </c>
      <c r="C10" s="8" t="s">
        <v>95</v>
      </c>
      <c r="D10" s="10">
        <v>7.999999999999994</v>
      </c>
      <c r="E10" s="10">
        <v>0</v>
      </c>
      <c r="F10" s="8">
        <v>52.0000000000488</v>
      </c>
      <c r="G10" s="8">
        <v>3.00000000012835</v>
      </c>
      <c r="H10" s="8">
        <v>0.750000002842005</v>
      </c>
    </row>
    <row r="11" spans="2:8" ht="13.5" thickBot="1">
      <c r="B11" s="6" t="s">
        <v>96</v>
      </c>
      <c r="C11" s="6" t="s">
        <v>97</v>
      </c>
      <c r="D11" s="9">
        <v>14</v>
      </c>
      <c r="E11" s="9">
        <v>0</v>
      </c>
      <c r="F11" s="6">
        <v>110.00000000018126</v>
      </c>
      <c r="G11" s="6">
        <v>6.000000022028789</v>
      </c>
      <c r="H11" s="6">
        <v>6.000000000247263</v>
      </c>
    </row>
    <row r="13" ht="13.5" thickBot="1">
      <c r="A13" t="s">
        <v>37</v>
      </c>
    </row>
    <row r="14" spans="2:8" ht="12.75">
      <c r="B14" s="11"/>
      <c r="C14" s="11"/>
      <c r="D14" s="11" t="s">
        <v>60</v>
      </c>
      <c r="E14" s="11" t="s">
        <v>69</v>
      </c>
      <c r="F14" s="11" t="s">
        <v>71</v>
      </c>
      <c r="G14" s="11" t="s">
        <v>66</v>
      </c>
      <c r="H14" s="11" t="s">
        <v>66</v>
      </c>
    </row>
    <row r="15" spans="2:8" ht="13.5" thickBot="1">
      <c r="B15" s="12" t="s">
        <v>32</v>
      </c>
      <c r="C15" s="12" t="s">
        <v>33</v>
      </c>
      <c r="D15" s="12" t="s">
        <v>61</v>
      </c>
      <c r="E15" s="12" t="s">
        <v>70</v>
      </c>
      <c r="F15" s="12" t="s">
        <v>72</v>
      </c>
      <c r="G15" s="12" t="s">
        <v>67</v>
      </c>
      <c r="H15" s="12" t="s">
        <v>68</v>
      </c>
    </row>
    <row r="16" spans="2:8" ht="12.75">
      <c r="B16" s="8" t="s">
        <v>98</v>
      </c>
      <c r="C16" s="8" t="s">
        <v>99</v>
      </c>
      <c r="D16" s="10">
        <v>180000</v>
      </c>
      <c r="E16" s="10">
        <v>0.009199999999925696</v>
      </c>
      <c r="F16" s="8">
        <v>180000</v>
      </c>
      <c r="G16" s="8">
        <v>69999.99999938322</v>
      </c>
      <c r="H16" s="8">
        <v>13333.333333279254</v>
      </c>
    </row>
    <row r="17" spans="2:8" ht="12.75">
      <c r="B17" s="8" t="s">
        <v>101</v>
      </c>
      <c r="C17" s="8" t="s">
        <v>102</v>
      </c>
      <c r="D17" s="10">
        <v>2500</v>
      </c>
      <c r="E17" s="10">
        <v>0</v>
      </c>
      <c r="F17" s="8">
        <v>5000</v>
      </c>
      <c r="G17" s="8">
        <v>1E+30</v>
      </c>
      <c r="H17" s="8">
        <v>2500</v>
      </c>
    </row>
    <row r="18" spans="2:8" ht="13.5" thickBot="1">
      <c r="B18" s="6" t="s">
        <v>104</v>
      </c>
      <c r="C18" s="6" t="s">
        <v>105</v>
      </c>
      <c r="D18" s="9">
        <v>100</v>
      </c>
      <c r="E18" s="9">
        <v>3.0000000001377867</v>
      </c>
      <c r="F18" s="6">
        <v>100</v>
      </c>
      <c r="G18" s="6">
        <v>7.99999999997483</v>
      </c>
      <c r="H18" s="6">
        <v>27.999999999867892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0"/>
  <sheetViews>
    <sheetView workbookViewId="0" topLeftCell="A1">
      <selection activeCell="D21" sqref="D21"/>
    </sheetView>
  </sheetViews>
  <sheetFormatPr defaultColWidth="9.140625" defaultRowHeight="12.75"/>
  <sheetData>
    <row r="2" spans="2:7" ht="12.75">
      <c r="B2" t="s">
        <v>77</v>
      </c>
      <c r="C2" t="s">
        <v>78</v>
      </c>
      <c r="D2" t="s">
        <v>79</v>
      </c>
      <c r="G2" t="s">
        <v>80</v>
      </c>
    </row>
    <row r="3" spans="1:7" ht="12.75">
      <c r="A3" t="s">
        <v>81</v>
      </c>
      <c r="B3" s="1">
        <v>3000</v>
      </c>
      <c r="C3" s="1">
        <v>5000</v>
      </c>
      <c r="D3" s="1">
        <v>10000</v>
      </c>
      <c r="E3" s="1"/>
      <c r="F3" s="1"/>
      <c r="G3" s="1">
        <v>180000</v>
      </c>
    </row>
    <row r="4" spans="1:7" ht="12.75">
      <c r="A4" t="s">
        <v>82</v>
      </c>
      <c r="B4" s="1">
        <v>20</v>
      </c>
      <c r="C4" s="1">
        <v>50</v>
      </c>
      <c r="D4" s="1">
        <v>150</v>
      </c>
      <c r="E4" s="1"/>
      <c r="F4" s="1"/>
      <c r="G4" s="1">
        <v>5000</v>
      </c>
    </row>
    <row r="5" spans="1:7" ht="12.75">
      <c r="A5" t="s">
        <v>83</v>
      </c>
      <c r="B5" s="1">
        <v>1</v>
      </c>
      <c r="C5" s="1">
        <v>2</v>
      </c>
      <c r="D5" s="1">
        <v>6</v>
      </c>
      <c r="E5" s="1"/>
      <c r="F5" s="1"/>
      <c r="G5" s="1">
        <v>100</v>
      </c>
    </row>
    <row r="6" spans="1:7" ht="12.75">
      <c r="A6" t="s">
        <v>84</v>
      </c>
      <c r="B6" s="1">
        <v>30</v>
      </c>
      <c r="C6" s="1">
        <v>52</v>
      </c>
      <c r="D6" s="1">
        <v>110</v>
      </c>
      <c r="E6" s="1"/>
      <c r="F6" s="1"/>
      <c r="G6" s="1"/>
    </row>
    <row r="9" ht="12.75">
      <c r="F9" t="s">
        <v>107</v>
      </c>
    </row>
    <row r="10" spans="2:6" ht="12.75">
      <c r="B10" t="s">
        <v>77</v>
      </c>
      <c r="C10" t="s">
        <v>85</v>
      </c>
      <c r="D10" t="s">
        <v>86</v>
      </c>
      <c r="F10" t="s">
        <v>108</v>
      </c>
    </row>
    <row r="11" spans="1:4" ht="12.75">
      <c r="A11" t="s">
        <v>87</v>
      </c>
      <c r="B11" s="2">
        <v>0</v>
      </c>
      <c r="C11" s="2">
        <v>7.999999999999994</v>
      </c>
      <c r="D11" s="2">
        <v>14</v>
      </c>
    </row>
    <row r="12" ht="12.75">
      <c r="F12" t="s">
        <v>109</v>
      </c>
    </row>
    <row r="13" spans="2:3" ht="12.75">
      <c r="B13" t="s">
        <v>88</v>
      </c>
      <c r="C13" t="s">
        <v>89</v>
      </c>
    </row>
    <row r="14" spans="1:6" ht="12.75">
      <c r="A14" t="s">
        <v>81</v>
      </c>
      <c r="B14" s="13">
        <f>SUMPRODUCT($B$11:$D$11,B3:D3)</f>
        <v>179999.99999999997</v>
      </c>
      <c r="C14" s="13">
        <f>G3-B14</f>
        <v>0</v>
      </c>
      <c r="F14" t="s">
        <v>110</v>
      </c>
    </row>
    <row r="15" spans="1:6" ht="12.75">
      <c r="A15" t="s">
        <v>82</v>
      </c>
      <c r="B15" s="13">
        <f>SUMPRODUCT($B$11:$D$11,B4:D4)</f>
        <v>2499.9999999999995</v>
      </c>
      <c r="C15" s="13">
        <f>G4-B15</f>
        <v>2500.0000000000005</v>
      </c>
      <c r="F15" t="s">
        <v>111</v>
      </c>
    </row>
    <row r="16" spans="1:6" ht="12.75">
      <c r="A16" t="s">
        <v>83</v>
      </c>
      <c r="B16" s="13">
        <f>SUMPRODUCT($B$11:$D$11,B5:D5)</f>
        <v>99.99999999999999</v>
      </c>
      <c r="C16" s="13">
        <f>G5-B16</f>
        <v>0</v>
      </c>
      <c r="F16" t="s">
        <v>112</v>
      </c>
    </row>
    <row r="18" spans="1:6" ht="12.75">
      <c r="A18" t="s">
        <v>90</v>
      </c>
      <c r="B18" s="14">
        <f>SUMPRODUCT(B11:D11,B6:D6)</f>
        <v>1955.9999999999995</v>
      </c>
      <c r="F18" t="s">
        <v>165</v>
      </c>
    </row>
    <row r="19" ht="12.75">
      <c r="F19" t="s">
        <v>113</v>
      </c>
    </row>
    <row r="20" ht="12.75">
      <c r="F20" t="s">
        <v>114</v>
      </c>
    </row>
  </sheetData>
  <printOptions/>
  <pageMargins left="0.75" right="0.2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2.28125" style="0" bestFit="1" customWidth="1"/>
    <col min="4" max="4" width="14.140625" style="0" bestFit="1" customWidth="1"/>
    <col min="5" max="5" width="13.8515625" style="0" bestFit="1" customWidth="1"/>
    <col min="6" max="6" width="10.57421875" style="0" bestFit="1" customWidth="1"/>
    <col min="7" max="7" width="6.00390625" style="0" customWidth="1"/>
  </cols>
  <sheetData>
    <row r="1" ht="12.75">
      <c r="A1" s="5" t="s">
        <v>28</v>
      </c>
    </row>
    <row r="2" ht="12.75">
      <c r="A2" s="5" t="s">
        <v>146</v>
      </c>
    </row>
    <row r="3" ht="12.75">
      <c r="A3" s="5" t="s">
        <v>147</v>
      </c>
    </row>
    <row r="6" ht="13.5" thickBot="1">
      <c r="A6" t="s">
        <v>31</v>
      </c>
    </row>
    <row r="7" spans="2:5" ht="13.5" thickBot="1">
      <c r="B7" s="15" t="s">
        <v>32</v>
      </c>
      <c r="C7" s="15" t="s">
        <v>33</v>
      </c>
      <c r="D7" s="15" t="s">
        <v>34</v>
      </c>
      <c r="E7" s="15" t="s">
        <v>35</v>
      </c>
    </row>
    <row r="8" spans="2:5" ht="13.5" thickBot="1">
      <c r="B8" s="6" t="s">
        <v>148</v>
      </c>
      <c r="C8" s="6" t="s">
        <v>149</v>
      </c>
      <c r="D8" s="9">
        <v>24890.000000011038</v>
      </c>
      <c r="E8" s="9">
        <v>24890</v>
      </c>
    </row>
    <row r="11" ht="13.5" thickBot="1">
      <c r="A11" t="s">
        <v>36</v>
      </c>
    </row>
    <row r="12" spans="2:5" ht="13.5" thickBot="1">
      <c r="B12" s="15" t="s">
        <v>32</v>
      </c>
      <c r="C12" s="15" t="s">
        <v>33</v>
      </c>
      <c r="D12" s="15" t="s">
        <v>34</v>
      </c>
      <c r="E12" s="15" t="s">
        <v>35</v>
      </c>
    </row>
    <row r="13" spans="2:5" ht="12.75">
      <c r="B13" s="8" t="s">
        <v>133</v>
      </c>
      <c r="C13" s="8" t="s">
        <v>134</v>
      </c>
      <c r="D13" s="10">
        <v>71.00000000013556</v>
      </c>
      <c r="E13" s="10">
        <v>71</v>
      </c>
    </row>
    <row r="14" spans="2:5" ht="12.75">
      <c r="B14" s="8" t="s">
        <v>135</v>
      </c>
      <c r="C14" s="8" t="s">
        <v>136</v>
      </c>
      <c r="D14" s="10">
        <v>191.9999999997736</v>
      </c>
      <c r="E14" s="10">
        <v>192</v>
      </c>
    </row>
    <row r="15" spans="2:5" ht="12.75">
      <c r="B15" s="8" t="s">
        <v>137</v>
      </c>
      <c r="C15" s="8" t="s">
        <v>150</v>
      </c>
      <c r="D15" s="10">
        <v>70.00000000001117</v>
      </c>
      <c r="E15" s="10">
        <v>70</v>
      </c>
    </row>
    <row r="16" spans="2:5" ht="13.5" thickBot="1">
      <c r="B16" s="6" t="s">
        <v>138</v>
      </c>
      <c r="C16" s="6" t="s">
        <v>151</v>
      </c>
      <c r="D16" s="9">
        <v>0</v>
      </c>
      <c r="E16" s="9">
        <v>0</v>
      </c>
    </row>
    <row r="19" ht="13.5" thickBot="1">
      <c r="A19" t="s">
        <v>37</v>
      </c>
    </row>
    <row r="20" spans="2:7" ht="13.5" thickBot="1">
      <c r="B20" s="15" t="s">
        <v>32</v>
      </c>
      <c r="C20" s="15" t="s">
        <v>33</v>
      </c>
      <c r="D20" s="15" t="s">
        <v>38</v>
      </c>
      <c r="E20" s="15" t="s">
        <v>39</v>
      </c>
      <c r="F20" s="15" t="s">
        <v>40</v>
      </c>
      <c r="G20" s="15" t="s">
        <v>41</v>
      </c>
    </row>
    <row r="21" spans="2:7" ht="12.75">
      <c r="B21" s="8" t="s">
        <v>98</v>
      </c>
      <c r="C21" s="8" t="s">
        <v>139</v>
      </c>
      <c r="D21" s="10">
        <v>881</v>
      </c>
      <c r="E21" s="8" t="s">
        <v>152</v>
      </c>
      <c r="F21" s="8" t="s">
        <v>58</v>
      </c>
      <c r="G21" s="8">
        <v>219</v>
      </c>
    </row>
    <row r="22" spans="2:7" ht="12.75">
      <c r="B22" s="8" t="s">
        <v>101</v>
      </c>
      <c r="C22" s="8" t="s">
        <v>140</v>
      </c>
      <c r="D22" s="10">
        <v>738</v>
      </c>
      <c r="E22" s="8" t="s">
        <v>153</v>
      </c>
      <c r="F22" s="8" t="s">
        <v>58</v>
      </c>
      <c r="G22" s="8">
        <v>462</v>
      </c>
    </row>
    <row r="23" spans="2:7" ht="12.75">
      <c r="B23" s="8" t="s">
        <v>104</v>
      </c>
      <c r="C23" s="8" t="s">
        <v>141</v>
      </c>
      <c r="D23" s="10">
        <v>1600</v>
      </c>
      <c r="E23" s="8" t="s">
        <v>154</v>
      </c>
      <c r="F23" s="8" t="s">
        <v>51</v>
      </c>
      <c r="G23" s="8">
        <v>0</v>
      </c>
    </row>
    <row r="24" spans="2:7" ht="12.75">
      <c r="B24" s="8" t="s">
        <v>48</v>
      </c>
      <c r="C24" s="8" t="s">
        <v>142</v>
      </c>
      <c r="D24" s="10">
        <v>474</v>
      </c>
      <c r="E24" s="8" t="s">
        <v>155</v>
      </c>
      <c r="F24" s="8" t="s">
        <v>58</v>
      </c>
      <c r="G24" s="8">
        <v>1026</v>
      </c>
    </row>
    <row r="25" spans="2:7" ht="12.75">
      <c r="B25" s="8" t="s">
        <v>143</v>
      </c>
      <c r="C25" s="8" t="s">
        <v>144</v>
      </c>
      <c r="D25" s="10">
        <v>70</v>
      </c>
      <c r="E25" s="8" t="s">
        <v>156</v>
      </c>
      <c r="F25" s="8" t="s">
        <v>51</v>
      </c>
      <c r="G25" s="10">
        <v>0</v>
      </c>
    </row>
    <row r="26" spans="2:7" ht="13.5" thickBot="1">
      <c r="B26" s="6" t="s">
        <v>52</v>
      </c>
      <c r="C26" s="6" t="s">
        <v>145</v>
      </c>
      <c r="D26" s="9">
        <v>1000</v>
      </c>
      <c r="E26" s="6" t="s">
        <v>157</v>
      </c>
      <c r="F26" s="6" t="s">
        <v>51</v>
      </c>
      <c r="G26" s="6"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4">
      <selection activeCell="A1" sqref="A1:A3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2.28125" style="0" bestFit="1" customWidth="1"/>
    <col min="4" max="4" width="6.28125" style="0" customWidth="1"/>
    <col min="5" max="5" width="12.57421875" style="0" bestFit="1" customWidth="1"/>
    <col min="6" max="8" width="12.00390625" style="0" bestFit="1" customWidth="1"/>
  </cols>
  <sheetData>
    <row r="1" ht="12.75">
      <c r="A1" s="5" t="s">
        <v>59</v>
      </c>
    </row>
    <row r="2" ht="12.75">
      <c r="A2" s="5" t="s">
        <v>146</v>
      </c>
    </row>
    <row r="3" ht="12.75">
      <c r="A3" s="5" t="s">
        <v>158</v>
      </c>
    </row>
    <row r="6" ht="13.5" thickBot="1">
      <c r="A6" t="s">
        <v>36</v>
      </c>
    </row>
    <row r="7" spans="2:8" ht="12.75">
      <c r="B7" s="16"/>
      <c r="C7" s="16"/>
      <c r="D7" s="16" t="s">
        <v>60</v>
      </c>
      <c r="E7" s="16" t="s">
        <v>62</v>
      </c>
      <c r="F7" s="16" t="s">
        <v>64</v>
      </c>
      <c r="G7" s="16" t="s">
        <v>66</v>
      </c>
      <c r="H7" s="16" t="s">
        <v>66</v>
      </c>
    </row>
    <row r="8" spans="2:8" ht="13.5" thickBot="1">
      <c r="B8" s="17" t="s">
        <v>32</v>
      </c>
      <c r="C8" s="17" t="s">
        <v>33</v>
      </c>
      <c r="D8" s="17" t="s">
        <v>61</v>
      </c>
      <c r="E8" s="17" t="s">
        <v>63</v>
      </c>
      <c r="F8" s="17" t="s">
        <v>65</v>
      </c>
      <c r="G8" s="17" t="s">
        <v>67</v>
      </c>
      <c r="H8" s="17" t="s">
        <v>68</v>
      </c>
    </row>
    <row r="9" spans="2:8" ht="12.75">
      <c r="B9" s="8" t="s">
        <v>133</v>
      </c>
      <c r="C9" s="8" t="s">
        <v>134</v>
      </c>
      <c r="D9" s="10">
        <v>71</v>
      </c>
      <c r="E9" s="10">
        <v>0</v>
      </c>
      <c r="F9" s="8">
        <v>150.00000000004152</v>
      </c>
      <c r="G9" s="8">
        <v>210.00000000393632</v>
      </c>
      <c r="H9" s="8">
        <v>45.55555558823204</v>
      </c>
    </row>
    <row r="10" spans="2:8" ht="12.75">
      <c r="B10" s="8" t="s">
        <v>135</v>
      </c>
      <c r="C10" s="8" t="s">
        <v>136</v>
      </c>
      <c r="D10" s="10">
        <v>192</v>
      </c>
      <c r="E10" s="10">
        <v>0</v>
      </c>
      <c r="F10" s="8">
        <v>45.00000000012582</v>
      </c>
      <c r="G10" s="8">
        <v>34.16666668019865</v>
      </c>
      <c r="H10" s="8">
        <v>26.25000000027539</v>
      </c>
    </row>
    <row r="11" spans="2:8" ht="12.75">
      <c r="B11" s="8" t="s">
        <v>137</v>
      </c>
      <c r="C11" s="8" t="s">
        <v>150</v>
      </c>
      <c r="D11" s="10">
        <v>70</v>
      </c>
      <c r="E11" s="10">
        <v>0</v>
      </c>
      <c r="F11" s="8">
        <v>80.00000000069404</v>
      </c>
      <c r="G11" s="8">
        <v>102.9999999998789</v>
      </c>
      <c r="H11" s="8">
        <v>20.500000018260295</v>
      </c>
    </row>
    <row r="12" spans="2:8" ht="13.5" thickBot="1">
      <c r="B12" s="6" t="s">
        <v>138</v>
      </c>
      <c r="C12" s="6" t="s">
        <v>151</v>
      </c>
      <c r="D12" s="9">
        <v>0</v>
      </c>
      <c r="E12" s="9">
        <v>-20.50000001892945</v>
      </c>
      <c r="F12" s="6">
        <v>99.9999999839929</v>
      </c>
      <c r="G12" s="6">
        <v>20.50000001892945</v>
      </c>
      <c r="H12" s="6">
        <v>1E+30</v>
      </c>
    </row>
    <row r="14" ht="13.5" thickBot="1">
      <c r="A14" t="s">
        <v>37</v>
      </c>
    </row>
    <row r="15" spans="2:8" ht="12.75">
      <c r="B15" s="16"/>
      <c r="C15" s="16"/>
      <c r="D15" s="16" t="s">
        <v>60</v>
      </c>
      <c r="E15" s="16" t="s">
        <v>69</v>
      </c>
      <c r="F15" s="16" t="s">
        <v>71</v>
      </c>
      <c r="G15" s="16" t="s">
        <v>66</v>
      </c>
      <c r="H15" s="16" t="s">
        <v>66</v>
      </c>
    </row>
    <row r="16" spans="2:8" ht="13.5" thickBot="1">
      <c r="B16" s="17" t="s">
        <v>32</v>
      </c>
      <c r="C16" s="17" t="s">
        <v>33</v>
      </c>
      <c r="D16" s="17" t="s">
        <v>61</v>
      </c>
      <c r="E16" s="17" t="s">
        <v>70</v>
      </c>
      <c r="F16" s="17" t="s">
        <v>72</v>
      </c>
      <c r="G16" s="17" t="s">
        <v>67</v>
      </c>
      <c r="H16" s="17" t="s">
        <v>68</v>
      </c>
    </row>
    <row r="17" spans="2:8" ht="12.75">
      <c r="B17" s="8" t="s">
        <v>98</v>
      </c>
      <c r="C17" s="8" t="s">
        <v>139</v>
      </c>
      <c r="D17" s="10">
        <v>881</v>
      </c>
      <c r="E17" s="10">
        <v>0</v>
      </c>
      <c r="F17" s="8">
        <v>1100</v>
      </c>
      <c r="G17" s="8">
        <v>1E+30</v>
      </c>
      <c r="H17" s="8">
        <v>219</v>
      </c>
    </row>
    <row r="18" spans="2:8" ht="12.75">
      <c r="B18" s="8" t="s">
        <v>101</v>
      </c>
      <c r="C18" s="8" t="s">
        <v>140</v>
      </c>
      <c r="D18" s="10">
        <v>738</v>
      </c>
      <c r="E18" s="10">
        <v>0</v>
      </c>
      <c r="F18" s="8">
        <v>1200</v>
      </c>
      <c r="G18" s="8">
        <v>1E+30</v>
      </c>
      <c r="H18" s="8">
        <v>462</v>
      </c>
    </row>
    <row r="19" spans="2:8" ht="12.75">
      <c r="B19" s="8" t="s">
        <v>104</v>
      </c>
      <c r="C19" s="8" t="s">
        <v>141</v>
      </c>
      <c r="D19" s="10">
        <v>1600</v>
      </c>
      <c r="E19" s="10">
        <v>13.500000000045386</v>
      </c>
      <c r="F19" s="8">
        <v>1600</v>
      </c>
      <c r="G19" s="8">
        <v>336.9230769220073</v>
      </c>
      <c r="H19" s="8">
        <v>473.3333333322107</v>
      </c>
    </row>
    <row r="20" spans="2:8" ht="12.75">
      <c r="B20" s="8" t="s">
        <v>48</v>
      </c>
      <c r="C20" s="8" t="s">
        <v>142</v>
      </c>
      <c r="D20" s="10">
        <v>474</v>
      </c>
      <c r="E20" s="10">
        <v>0</v>
      </c>
      <c r="F20" s="8">
        <v>1500</v>
      </c>
      <c r="G20" s="8">
        <v>1E+30</v>
      </c>
      <c r="H20" s="8">
        <v>1026</v>
      </c>
    </row>
    <row r="21" spans="2:8" ht="12.75">
      <c r="B21" s="8" t="s">
        <v>143</v>
      </c>
      <c r="C21" s="8" t="s">
        <v>144</v>
      </c>
      <c r="D21" s="10">
        <v>70</v>
      </c>
      <c r="E21" s="10">
        <v>-102.99999999982174</v>
      </c>
      <c r="F21" s="8">
        <v>70</v>
      </c>
      <c r="G21" s="8">
        <v>41.764705882364446</v>
      </c>
      <c r="H21" s="8">
        <v>25.17241379306088</v>
      </c>
    </row>
    <row r="22" spans="2:8" ht="13.5" thickBot="1">
      <c r="B22" s="6" t="s">
        <v>52</v>
      </c>
      <c r="C22" s="6" t="s">
        <v>145</v>
      </c>
      <c r="D22" s="9">
        <v>1000</v>
      </c>
      <c r="E22" s="9">
        <v>10.500000000097375</v>
      </c>
      <c r="F22" s="6">
        <v>1000</v>
      </c>
      <c r="G22" s="6">
        <v>486.6666666646354</v>
      </c>
      <c r="H22" s="6">
        <v>480.00000000058424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H24" sqref="H24"/>
    </sheetView>
  </sheetViews>
  <sheetFormatPr defaultColWidth="9.140625" defaultRowHeight="12.75"/>
  <cols>
    <col min="4" max="4" width="16.8515625" style="0" customWidth="1"/>
    <col min="5" max="5" width="16.7109375" style="0" customWidth="1"/>
    <col min="12" max="12" width="13.7109375" style="0" customWidth="1"/>
    <col min="13" max="13" width="10.140625" style="0" customWidth="1"/>
    <col min="15" max="16" width="16.140625" style="0" bestFit="1" customWidth="1"/>
    <col min="17" max="17" width="10.140625" style="0" customWidth="1"/>
  </cols>
  <sheetData>
    <row r="1" spans="2:5" ht="12.75">
      <c r="B1" t="s">
        <v>116</v>
      </c>
      <c r="C1" t="s">
        <v>117</v>
      </c>
      <c r="D1" t="s">
        <v>118</v>
      </c>
      <c r="E1" t="s">
        <v>119</v>
      </c>
    </row>
    <row r="2" spans="1:8" ht="12.75">
      <c r="A2" t="s">
        <v>90</v>
      </c>
      <c r="B2">
        <v>150</v>
      </c>
      <c r="C2">
        <v>45</v>
      </c>
      <c r="D2">
        <v>80</v>
      </c>
      <c r="E2">
        <v>100</v>
      </c>
      <c r="H2" t="s">
        <v>120</v>
      </c>
    </row>
    <row r="3" spans="1:8" ht="12.75">
      <c r="A3" t="s">
        <v>121</v>
      </c>
      <c r="B3">
        <v>7</v>
      </c>
      <c r="C3">
        <v>2</v>
      </c>
      <c r="D3">
        <v>0</v>
      </c>
      <c r="E3">
        <v>0</v>
      </c>
      <c r="G3" t="s">
        <v>121</v>
      </c>
      <c r="H3">
        <v>1100</v>
      </c>
    </row>
    <row r="4" spans="1:8" ht="12.75">
      <c r="A4" t="s">
        <v>122</v>
      </c>
      <c r="B4">
        <v>4</v>
      </c>
      <c r="C4">
        <v>2</v>
      </c>
      <c r="D4">
        <v>1</v>
      </c>
      <c r="E4">
        <v>1</v>
      </c>
      <c r="G4" t="s">
        <v>122</v>
      </c>
      <c r="H4">
        <v>1200</v>
      </c>
    </row>
    <row r="5" spans="1:8" ht="12.75">
      <c r="A5" t="s">
        <v>123</v>
      </c>
      <c r="B5">
        <v>8</v>
      </c>
      <c r="C5">
        <v>1</v>
      </c>
      <c r="D5">
        <v>12</v>
      </c>
      <c r="E5">
        <v>15</v>
      </c>
      <c r="G5" t="s">
        <v>123</v>
      </c>
      <c r="H5">
        <v>1600</v>
      </c>
    </row>
    <row r="6" spans="1:8" ht="12.75">
      <c r="A6" t="s">
        <v>124</v>
      </c>
      <c r="B6">
        <v>2</v>
      </c>
      <c r="C6">
        <v>1</v>
      </c>
      <c r="D6">
        <v>2</v>
      </c>
      <c r="E6">
        <v>3</v>
      </c>
      <c r="G6" t="s">
        <v>124</v>
      </c>
      <c r="H6">
        <v>1500</v>
      </c>
    </row>
    <row r="7" spans="1:8" ht="12.75">
      <c r="A7" t="s">
        <v>8</v>
      </c>
      <c r="B7">
        <v>4</v>
      </c>
      <c r="C7">
        <v>3</v>
      </c>
      <c r="D7">
        <v>2</v>
      </c>
      <c r="E7">
        <v>2</v>
      </c>
      <c r="G7" t="s">
        <v>8</v>
      </c>
      <c r="H7">
        <v>1000</v>
      </c>
    </row>
    <row r="9" spans="2:8" ht="12.75">
      <c r="B9" t="s">
        <v>116</v>
      </c>
      <c r="C9" t="s">
        <v>117</v>
      </c>
      <c r="D9" t="s">
        <v>125</v>
      </c>
      <c r="E9" t="s">
        <v>126</v>
      </c>
      <c r="H9" t="s">
        <v>127</v>
      </c>
    </row>
    <row r="10" spans="1:8" ht="12.75">
      <c r="A10" t="s">
        <v>128</v>
      </c>
      <c r="B10" s="2">
        <v>71</v>
      </c>
      <c r="C10" s="2">
        <v>192</v>
      </c>
      <c r="D10" s="2">
        <v>70</v>
      </c>
      <c r="E10" s="2">
        <v>0</v>
      </c>
      <c r="G10" t="s">
        <v>129</v>
      </c>
      <c r="H10">
        <v>70</v>
      </c>
    </row>
    <row r="13" spans="2:3" ht="12.75">
      <c r="B13" t="s">
        <v>88</v>
      </c>
      <c r="C13" t="s">
        <v>130</v>
      </c>
    </row>
    <row r="14" spans="1:5" ht="12.75">
      <c r="A14" t="s">
        <v>121</v>
      </c>
      <c r="B14" s="13">
        <f>SUMPRODUCT(B$10:E$10,B3:E3)</f>
        <v>881</v>
      </c>
      <c r="C14" s="13">
        <f>H3-B14</f>
        <v>219</v>
      </c>
      <c r="E14" t="s">
        <v>159</v>
      </c>
    </row>
    <row r="15" spans="1:5" ht="12.75">
      <c r="A15" t="s">
        <v>122</v>
      </c>
      <c r="B15" s="13">
        <f>SUMPRODUCT(B$10:E$10,B4:E4)</f>
        <v>738</v>
      </c>
      <c r="C15" s="13">
        <f>H4-B15</f>
        <v>462</v>
      </c>
      <c r="E15" t="s">
        <v>160</v>
      </c>
    </row>
    <row r="16" spans="1:5" ht="12.75">
      <c r="A16" t="s">
        <v>123</v>
      </c>
      <c r="B16" s="13">
        <f>SUMPRODUCT(B$10:E$10,B5:E5)</f>
        <v>1600</v>
      </c>
      <c r="C16" s="13">
        <f>H5-B16</f>
        <v>0</v>
      </c>
      <c r="E16" t="s">
        <v>161</v>
      </c>
    </row>
    <row r="17" spans="1:5" ht="12.75">
      <c r="A17" t="s">
        <v>124</v>
      </c>
      <c r="B17" s="13">
        <f>SUMPRODUCT(B$10:E$10,B6:E6)</f>
        <v>474</v>
      </c>
      <c r="C17" s="13">
        <f>H6-B17</f>
        <v>1026</v>
      </c>
      <c r="E17" t="s">
        <v>162</v>
      </c>
    </row>
    <row r="18" spans="1:5" ht="12.75">
      <c r="A18" t="s">
        <v>8</v>
      </c>
      <c r="B18" s="13">
        <f>SUMPRODUCT(B7:E7,B10:E10)</f>
        <v>1000</v>
      </c>
      <c r="C18" s="13">
        <f>H7-B18</f>
        <v>0</v>
      </c>
      <c r="E18" t="s">
        <v>163</v>
      </c>
    </row>
    <row r="19" spans="2:5" ht="12.75">
      <c r="B19" t="s">
        <v>127</v>
      </c>
      <c r="C19" t="s">
        <v>131</v>
      </c>
      <c r="E19" t="s">
        <v>164</v>
      </c>
    </row>
    <row r="20" spans="1:3" ht="12.75">
      <c r="A20" t="s">
        <v>129</v>
      </c>
      <c r="B20" s="13">
        <f>D10+E10</f>
        <v>70</v>
      </c>
      <c r="C20" s="13">
        <f>B20-H10</f>
        <v>0</v>
      </c>
    </row>
    <row r="22" ht="12.75">
      <c r="B22" t="s">
        <v>5</v>
      </c>
    </row>
    <row r="23" spans="1:2" ht="12.75">
      <c r="A23" t="s">
        <v>132</v>
      </c>
      <c r="B23" s="14">
        <f>SUMPRODUCT(B10:E10,B2:E2)</f>
        <v>24890</v>
      </c>
    </row>
  </sheetData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Site License</dc:creator>
  <cp:keywords/>
  <dc:description/>
  <cp:lastModifiedBy>Ammar</cp:lastModifiedBy>
  <cp:lastPrinted>2002-09-09T16:38:39Z</cp:lastPrinted>
  <dcterms:created xsi:type="dcterms:W3CDTF">2002-09-09T15:10:49Z</dcterms:created>
  <dcterms:modified xsi:type="dcterms:W3CDTF">2005-09-19T14:04:18Z</dcterms:modified>
  <cp:category/>
  <cp:version/>
  <cp:contentType/>
  <cp:contentStatus/>
</cp:coreProperties>
</file>