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Sheet1" sheetId="1" r:id="rId1"/>
    <sheet name="Sheet2" sheetId="2" r:id="rId2"/>
    <sheet name="Sheet3" sheetId="3" r:id="rId3"/>
  </sheets>
  <definedNames>
    <definedName name="solver_adj" localSheetId="1" hidden="1">'Sheet2'!$B$22:$D$33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'Sheet2'!$H$22:$H$33</definedName>
    <definedName name="solver_lhs2" localSheetId="1" hidden="1">'Sheet2'!$B$22:$B$33</definedName>
    <definedName name="solver_lhs3" localSheetId="1" hidden="1">'Sheet2'!$C$22:$C$33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'Sheet2'!$H$35</definedName>
    <definedName name="solver_pre" localSheetId="1" hidden="1">0.000001</definedName>
    <definedName name="solver_rel1" localSheetId="1" hidden="1">2</definedName>
    <definedName name="solver_rel2" localSheetId="1" hidden="1">1</definedName>
    <definedName name="solver_rel3" localSheetId="1" hidden="1">1</definedName>
    <definedName name="solver_rhs1" localSheetId="1" hidden="1">'Sheet2'!$B$4:$B$15</definedName>
    <definedName name="solver_rhs2" localSheetId="1" hidden="1">'Sheet2'!$C$4:$C$15</definedName>
    <definedName name="solver_rhs3" localSheetId="1" hidden="1">'Sheet2'!$D$4:$D$15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<sst xmlns="http://schemas.openxmlformats.org/spreadsheetml/2006/main" count="80" uniqueCount="32">
  <si>
    <t>Month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</si>
  <si>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</si>
  <si>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</si>
  <si>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</si>
  <si>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</si>
  <si>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</si>
  <si>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</si>
  <si>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</si>
  <si>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</si>
  <si>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</si>
  <si>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</si>
  <si>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</si>
  <si>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</si>
  <si>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Demand</t>
  </si>
  <si>
    <t>RT Prod</t>
  </si>
  <si>
    <t>OT Prod</t>
  </si>
  <si>
    <t>Available</t>
  </si>
  <si>
    <t>Sold</t>
  </si>
  <si>
    <t>Inventory</t>
  </si>
  <si>
    <t>Lost sales</t>
  </si>
  <si>
    <t>Cost per unit</t>
  </si>
  <si>
    <t>Total</t>
  </si>
  <si>
    <t>Totoal Cost of AP</t>
  </si>
  <si>
    <t>Parameters</t>
  </si>
  <si>
    <t>RT Cap</t>
  </si>
  <si>
    <t>OT Cap</t>
  </si>
  <si>
    <t>Inv Cost</t>
  </si>
  <si>
    <t>Initial inv</t>
  </si>
  <si>
    <t>Decision Variables</t>
  </si>
  <si>
    <t>Model Output</t>
  </si>
  <si>
    <t>Demand Balance</t>
  </si>
  <si>
    <t>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</si>
</sst>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3" borderId="0" xfId="15" applyNumberFormat="1" applyFill="1" applyAlignment="1">
      <alignment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150" zoomScaleNormal="150" workbookViewId="0" topLeftCell="A1">
      <selection activeCell="G3" sqref="G3:G14"/>
    </sheetView>
  </sheetViews>
  <sheetFormatPr defaultColWidth="9.140625" defaultRowHeight="12.75"/>
  <cols>
    <col min="3" max="3" width="13.421875" style="0" bestFit="1" customWidth="1"/>
  </cols>
  <sheetData>
    <row r="1" spans="1:8" ht="12.75">
      <c r="A1" s="3" t="s">
        <v>0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</row>
    <row r="2" spans="1:8" ht="12.75">
      <c r="A2" s="3" t="s">
        <v>1</v>
      </c>
      <c r="B2" s="3"/>
      <c r="C2" s="3"/>
      <c r="D2" s="3"/>
      <c r="E2" s="3"/>
      <c r="F2" s="3"/>
      <c r="G2" s="4">
        <v>1000</v>
      </c>
      <c r="H2" s="3"/>
    </row>
    <row r="3" spans="1:8" ht="12.75">
      <c r="A3" s="3" t="s">
        <v>2</v>
      </c>
      <c r="B3" s="4">
        <v>1500</v>
      </c>
      <c r="C3" s="8">
        <v>2200</v>
      </c>
      <c r="D3" s="8">
        <v>0</v>
      </c>
      <c r="E3" s="3">
        <f>G2+C3+D3</f>
        <v>3200</v>
      </c>
      <c r="F3" s="3">
        <f>IF(E3&gt;=B3,B3,E3)</f>
        <v>1500</v>
      </c>
      <c r="G3" s="3">
        <f>E3-F3</f>
        <v>1700</v>
      </c>
      <c r="H3" s="3">
        <f>IF(E3&lt;B3,B3-E3,0)</f>
        <v>0</v>
      </c>
    </row>
    <row r="4" spans="1:8" ht="12.75">
      <c r="A4" s="3" t="s">
        <v>3</v>
      </c>
      <c r="B4" s="4">
        <v>1000</v>
      </c>
      <c r="C4" s="8">
        <v>2200</v>
      </c>
      <c r="D4" s="8">
        <v>0</v>
      </c>
      <c r="E4" s="3">
        <f aca="true" t="shared" si="0" ref="E4:E14">G3+C4+D4</f>
        <v>3900</v>
      </c>
      <c r="F4" s="3">
        <f aca="true" t="shared" si="1" ref="F4:F14">IF(E4&gt;=B4,B4,E4)</f>
        <v>1000</v>
      </c>
      <c r="G4" s="3">
        <f aca="true" t="shared" si="2" ref="G4:G14">E4-F4</f>
        <v>2900</v>
      </c>
      <c r="H4" s="3">
        <f aca="true" t="shared" si="3" ref="H4:H14">IF(E4&lt;B4,B4-E4,0)</f>
        <v>0</v>
      </c>
    </row>
    <row r="5" spans="1:8" ht="12.75">
      <c r="A5" s="3" t="s">
        <v>4</v>
      </c>
      <c r="B5" s="4">
        <v>1900</v>
      </c>
      <c r="C5" s="8">
        <v>2200</v>
      </c>
      <c r="D5" s="8">
        <v>0</v>
      </c>
      <c r="E5" s="3">
        <f t="shared" si="0"/>
        <v>5100</v>
      </c>
      <c r="F5" s="3">
        <f t="shared" si="1"/>
        <v>1900</v>
      </c>
      <c r="G5" s="3">
        <f t="shared" si="2"/>
        <v>3200</v>
      </c>
      <c r="H5" s="3">
        <f t="shared" si="3"/>
        <v>0</v>
      </c>
    </row>
    <row r="6" spans="1:8" ht="12.75">
      <c r="A6" s="3" t="s">
        <v>5</v>
      </c>
      <c r="B6" s="4">
        <v>2600</v>
      </c>
      <c r="C6" s="8">
        <v>2200</v>
      </c>
      <c r="D6" s="8">
        <v>0</v>
      </c>
      <c r="E6" s="3">
        <f t="shared" si="0"/>
        <v>5400</v>
      </c>
      <c r="F6" s="3">
        <f t="shared" si="1"/>
        <v>2600</v>
      </c>
      <c r="G6" s="3">
        <f t="shared" si="2"/>
        <v>2800</v>
      </c>
      <c r="H6" s="3">
        <f t="shared" si="3"/>
        <v>0</v>
      </c>
    </row>
    <row r="7" spans="1:8" ht="12.75">
      <c r="A7" s="3" t="s">
        <v>6</v>
      </c>
      <c r="B7" s="4">
        <v>2800</v>
      </c>
      <c r="C7" s="8">
        <v>2200</v>
      </c>
      <c r="D7" s="8">
        <v>0</v>
      </c>
      <c r="E7" s="3">
        <f t="shared" si="0"/>
        <v>5000</v>
      </c>
      <c r="F7" s="3">
        <f t="shared" si="1"/>
        <v>2800</v>
      </c>
      <c r="G7" s="3">
        <f t="shared" si="2"/>
        <v>2200</v>
      </c>
      <c r="H7" s="3">
        <f t="shared" si="3"/>
        <v>0</v>
      </c>
    </row>
    <row r="8" spans="1:8" ht="12.75">
      <c r="A8" s="3" t="s">
        <v>7</v>
      </c>
      <c r="B8" s="4">
        <v>3100</v>
      </c>
      <c r="C8" s="8">
        <v>2200</v>
      </c>
      <c r="D8" s="8">
        <v>0</v>
      </c>
      <c r="E8" s="3">
        <f t="shared" si="0"/>
        <v>4400</v>
      </c>
      <c r="F8" s="3">
        <f t="shared" si="1"/>
        <v>3100</v>
      </c>
      <c r="G8" s="3">
        <f t="shared" si="2"/>
        <v>1300</v>
      </c>
      <c r="H8" s="3">
        <f t="shared" si="3"/>
        <v>0</v>
      </c>
    </row>
    <row r="9" spans="1:8" ht="12.75">
      <c r="A9" s="3" t="s">
        <v>8</v>
      </c>
      <c r="B9" s="4">
        <v>3200</v>
      </c>
      <c r="C9" s="8">
        <v>2200</v>
      </c>
      <c r="D9" s="8">
        <v>0</v>
      </c>
      <c r="E9" s="3">
        <f t="shared" si="0"/>
        <v>3500</v>
      </c>
      <c r="F9" s="3">
        <f t="shared" si="1"/>
        <v>3200</v>
      </c>
      <c r="G9" s="3">
        <f t="shared" si="2"/>
        <v>300</v>
      </c>
      <c r="H9" s="3">
        <f t="shared" si="3"/>
        <v>0</v>
      </c>
    </row>
    <row r="10" spans="1:8" ht="12.75">
      <c r="A10" s="3" t="s">
        <v>9</v>
      </c>
      <c r="B10" s="4">
        <v>3000</v>
      </c>
      <c r="C10" s="8">
        <v>2200</v>
      </c>
      <c r="D10" s="8">
        <v>500</v>
      </c>
      <c r="E10" s="3">
        <f t="shared" si="0"/>
        <v>3000</v>
      </c>
      <c r="F10" s="3">
        <f t="shared" si="1"/>
        <v>3000</v>
      </c>
      <c r="G10" s="3">
        <f t="shared" si="2"/>
        <v>0</v>
      </c>
      <c r="H10" s="3">
        <f t="shared" si="3"/>
        <v>0</v>
      </c>
    </row>
    <row r="11" spans="1:8" ht="12.75">
      <c r="A11" s="3" t="s">
        <v>10</v>
      </c>
      <c r="B11" s="4">
        <v>2000</v>
      </c>
      <c r="C11" s="8">
        <v>2200</v>
      </c>
      <c r="D11" s="8">
        <v>0</v>
      </c>
      <c r="E11" s="3">
        <f t="shared" si="0"/>
        <v>2200</v>
      </c>
      <c r="F11" s="3">
        <f t="shared" si="1"/>
        <v>2000</v>
      </c>
      <c r="G11" s="3">
        <f t="shared" si="2"/>
        <v>200</v>
      </c>
      <c r="H11" s="3">
        <f t="shared" si="3"/>
        <v>0</v>
      </c>
    </row>
    <row r="12" spans="1:8" ht="12.75">
      <c r="A12" s="3" t="s">
        <v>11</v>
      </c>
      <c r="B12" s="4">
        <v>1000</v>
      </c>
      <c r="C12" s="8">
        <v>2200</v>
      </c>
      <c r="D12" s="8">
        <v>0</v>
      </c>
      <c r="E12" s="3">
        <f t="shared" si="0"/>
        <v>2400</v>
      </c>
      <c r="F12" s="3">
        <f t="shared" si="1"/>
        <v>1000</v>
      </c>
      <c r="G12" s="3">
        <f t="shared" si="2"/>
        <v>1400</v>
      </c>
      <c r="H12" s="3">
        <f t="shared" si="3"/>
        <v>0</v>
      </c>
    </row>
    <row r="13" spans="1:8" ht="12.75">
      <c r="A13" s="3" t="s">
        <v>12</v>
      </c>
      <c r="B13" s="4">
        <v>1800</v>
      </c>
      <c r="C13" s="8">
        <v>2200</v>
      </c>
      <c r="D13" s="8">
        <v>0</v>
      </c>
      <c r="E13" s="3">
        <f t="shared" si="0"/>
        <v>3600</v>
      </c>
      <c r="F13" s="3">
        <f t="shared" si="1"/>
        <v>1800</v>
      </c>
      <c r="G13" s="3">
        <f t="shared" si="2"/>
        <v>1800</v>
      </c>
      <c r="H13" s="3">
        <f t="shared" si="3"/>
        <v>0</v>
      </c>
    </row>
    <row r="14" spans="1:8" ht="12.75">
      <c r="A14" s="3" t="s">
        <v>1</v>
      </c>
      <c r="B14" s="4">
        <v>2200</v>
      </c>
      <c r="C14" s="8">
        <v>2200</v>
      </c>
      <c r="D14" s="8">
        <v>0</v>
      </c>
      <c r="E14" s="3">
        <f t="shared" si="0"/>
        <v>4000</v>
      </c>
      <c r="F14" s="3">
        <f t="shared" si="1"/>
        <v>2200</v>
      </c>
      <c r="G14" s="3">
        <f t="shared" si="2"/>
        <v>1800</v>
      </c>
      <c r="H14" s="3">
        <f t="shared" si="3"/>
        <v>0</v>
      </c>
    </row>
    <row r="16" spans="1:8" ht="12.75">
      <c r="A16" s="5" t="s">
        <v>21</v>
      </c>
      <c r="C16" s="2">
        <f>SUM(C3:C14)</f>
        <v>26400</v>
      </c>
      <c r="D16" s="2">
        <f>SUM(D3:D14)</f>
        <v>500</v>
      </c>
      <c r="G16" s="5">
        <f>SUM(G3:G14)</f>
        <v>19600</v>
      </c>
      <c r="H16" s="5">
        <f>SUM(H3:H14)</f>
        <v>0</v>
      </c>
    </row>
    <row r="17" spans="1:8" ht="12.75">
      <c r="A17" s="6" t="s">
        <v>20</v>
      </c>
      <c r="C17" s="5">
        <v>70</v>
      </c>
      <c r="D17" s="5">
        <v>76.5</v>
      </c>
      <c r="G17" s="2">
        <v>1.4</v>
      </c>
      <c r="H17" s="2">
        <v>90</v>
      </c>
    </row>
    <row r="19" spans="1:3" ht="12.75">
      <c r="A19" t="s">
        <v>22</v>
      </c>
      <c r="C19" s="7">
        <f>C17*C16+D17*D16+G17*G16+H17*H16</f>
        <v>1913690</v>
      </c>
    </row>
  </sheetData>
  <sheetProtection sheet="1" objects="1" scenarios="1"/>
  <dataValidations count="2">
    <dataValidation type="whole" operator="lessThanOrEqual" allowBlank="1" showInputMessage="1" showErrorMessage="1" errorTitle="Capacity" error="More than available capacity. Try again." sqref="C3:C14">
      <formula1>2200</formula1>
    </dataValidation>
    <dataValidation type="whole" operator="lessThanOrEqual" allowBlank="1" showInputMessage="1" showErrorMessage="1" errorTitle="Capacity" error="More than capacity.  Try again!" sqref="D3:D14">
      <formula1>600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50" zoomScaleNormal="150" workbookViewId="0" topLeftCell="A15">
      <selection activeCell="J27" sqref="J27"/>
    </sheetView>
  </sheetViews>
  <sheetFormatPr defaultColWidth="9.140625" defaultRowHeight="12.75"/>
  <sheetData>
    <row r="1" ht="12.75">
      <c r="A1" t="s">
        <v>23</v>
      </c>
    </row>
    <row r="2" ht="12.75">
      <c r="F2" t="s">
        <v>20</v>
      </c>
    </row>
    <row r="3" spans="1:11" ht="12.75">
      <c r="A3" t="s">
        <v>0</v>
      </c>
      <c r="B3" t="s">
        <v>13</v>
      </c>
      <c r="C3" t="s">
        <v>24</v>
      </c>
      <c r="D3" t="s">
        <v>25</v>
      </c>
      <c r="F3" t="s">
        <v>14</v>
      </c>
      <c r="G3" t="s">
        <v>15</v>
      </c>
      <c r="H3" t="s">
        <v>26</v>
      </c>
      <c r="J3" t="s">
        <v>27</v>
      </c>
      <c r="K3" s="1">
        <v>1000</v>
      </c>
    </row>
    <row r="4" spans="1:8" ht="12.75">
      <c r="A4" t="s">
        <v>2</v>
      </c>
      <c r="B4" s="4">
        <v>1500</v>
      </c>
      <c r="C4" s="4">
        <v>2200</v>
      </c>
      <c r="D4" s="4">
        <v>600</v>
      </c>
      <c r="F4" s="9">
        <v>70</v>
      </c>
      <c r="G4" s="9">
        <v>76.5</v>
      </c>
      <c r="H4" s="9">
        <v>1.4</v>
      </c>
    </row>
    <row r="5" spans="1:8" ht="12.75">
      <c r="A5" t="s">
        <v>3</v>
      </c>
      <c r="B5" s="4">
        <v>1000</v>
      </c>
      <c r="C5" s="4">
        <v>2200</v>
      </c>
      <c r="D5" s="4">
        <v>600</v>
      </c>
      <c r="F5" s="9">
        <v>70</v>
      </c>
      <c r="G5" s="9">
        <v>76.5</v>
      </c>
      <c r="H5" s="9">
        <v>1.4</v>
      </c>
    </row>
    <row r="6" spans="1:8" ht="12.75">
      <c r="A6" t="s">
        <v>4</v>
      </c>
      <c r="B6" s="4">
        <v>1900</v>
      </c>
      <c r="C6" s="4">
        <v>2200</v>
      </c>
      <c r="D6" s="4">
        <v>600</v>
      </c>
      <c r="F6" s="9">
        <v>70</v>
      </c>
      <c r="G6" s="9">
        <v>76.5</v>
      </c>
      <c r="H6" s="9">
        <v>1.4</v>
      </c>
    </row>
    <row r="7" spans="1:8" ht="12.75">
      <c r="A7" t="s">
        <v>5</v>
      </c>
      <c r="B7" s="4">
        <v>2600</v>
      </c>
      <c r="C7" s="4">
        <v>2200</v>
      </c>
      <c r="D7" s="4">
        <v>600</v>
      </c>
      <c r="F7" s="9">
        <v>70</v>
      </c>
      <c r="G7" s="9">
        <v>76.5</v>
      </c>
      <c r="H7" s="9">
        <v>1.4</v>
      </c>
    </row>
    <row r="8" spans="1:8" ht="12.75">
      <c r="A8" t="s">
        <v>6</v>
      </c>
      <c r="B8" s="4">
        <v>2800</v>
      </c>
      <c r="C8" s="4">
        <v>2200</v>
      </c>
      <c r="D8" s="4">
        <v>600</v>
      </c>
      <c r="F8" s="9">
        <v>70</v>
      </c>
      <c r="G8" s="9">
        <v>76.5</v>
      </c>
      <c r="H8" s="9">
        <v>1.4</v>
      </c>
    </row>
    <row r="9" spans="1:8" ht="12.75">
      <c r="A9" t="s">
        <v>7</v>
      </c>
      <c r="B9" s="4">
        <v>3100</v>
      </c>
      <c r="C9" s="4">
        <v>2200</v>
      </c>
      <c r="D9" s="4">
        <v>600</v>
      </c>
      <c r="F9" s="9">
        <v>70</v>
      </c>
      <c r="G9" s="9">
        <v>76.5</v>
      </c>
      <c r="H9" s="9">
        <v>1.4</v>
      </c>
    </row>
    <row r="10" spans="1:8" ht="12.75">
      <c r="A10" t="s">
        <v>8</v>
      </c>
      <c r="B10" s="4">
        <v>3200</v>
      </c>
      <c r="C10" s="4">
        <v>2200</v>
      </c>
      <c r="D10" s="4">
        <v>600</v>
      </c>
      <c r="F10" s="9">
        <v>70</v>
      </c>
      <c r="G10" s="9">
        <v>76.5</v>
      </c>
      <c r="H10" s="9">
        <v>1.4</v>
      </c>
    </row>
    <row r="11" spans="1:8" ht="12.75">
      <c r="A11" t="s">
        <v>9</v>
      </c>
      <c r="B11" s="4">
        <v>3000</v>
      </c>
      <c r="C11" s="4">
        <v>2200</v>
      </c>
      <c r="D11" s="4">
        <v>600</v>
      </c>
      <c r="F11" s="9">
        <v>70</v>
      </c>
      <c r="G11" s="9">
        <v>76.5</v>
      </c>
      <c r="H11" s="9">
        <v>1.4</v>
      </c>
    </row>
    <row r="12" spans="1:8" ht="12.75">
      <c r="A12" t="s">
        <v>10</v>
      </c>
      <c r="B12" s="4">
        <v>2000</v>
      </c>
      <c r="C12" s="4">
        <v>2200</v>
      </c>
      <c r="D12" s="4">
        <v>600</v>
      </c>
      <c r="F12" s="9">
        <v>70</v>
      </c>
      <c r="G12" s="9">
        <v>76.5</v>
      </c>
      <c r="H12" s="9">
        <v>1.4</v>
      </c>
    </row>
    <row r="13" spans="1:8" ht="12.75">
      <c r="A13" t="s">
        <v>11</v>
      </c>
      <c r="B13" s="4">
        <v>1000</v>
      </c>
      <c r="C13" s="4">
        <v>2200</v>
      </c>
      <c r="D13" s="4">
        <v>600</v>
      </c>
      <c r="F13" s="9">
        <v>70</v>
      </c>
      <c r="G13" s="9">
        <v>76.5</v>
      </c>
      <c r="H13" s="9">
        <v>1.4</v>
      </c>
    </row>
    <row r="14" spans="1:8" ht="12.75">
      <c r="A14" t="s">
        <v>12</v>
      </c>
      <c r="B14" s="4">
        <v>1800</v>
      </c>
      <c r="C14" s="4">
        <v>2200</v>
      </c>
      <c r="D14" s="4">
        <v>600</v>
      </c>
      <c r="F14" s="9">
        <v>70</v>
      </c>
      <c r="G14" s="9">
        <v>76.5</v>
      </c>
      <c r="H14" s="9">
        <v>1.4</v>
      </c>
    </row>
    <row r="15" spans="1:8" ht="12.75">
      <c r="A15" t="s">
        <v>1</v>
      </c>
      <c r="B15" s="4">
        <v>2200</v>
      </c>
      <c r="C15" s="4">
        <v>2200</v>
      </c>
      <c r="D15" s="4">
        <v>600</v>
      </c>
      <c r="F15" s="9">
        <v>70</v>
      </c>
      <c r="G15" s="9">
        <v>76.5</v>
      </c>
      <c r="H15" s="9">
        <v>1.4</v>
      </c>
    </row>
    <row r="18" spans="1:7" ht="12.75">
      <c r="A18" t="s">
        <v>28</v>
      </c>
      <c r="G18" t="s">
        <v>29</v>
      </c>
    </row>
    <row r="20" spans="1:8" ht="12.75">
      <c r="A20" t="s">
        <v>0</v>
      </c>
      <c r="B20" t="s">
        <v>14</v>
      </c>
      <c r="C20" t="s">
        <v>15</v>
      </c>
      <c r="D20" t="s">
        <v>18</v>
      </c>
      <c r="G20" t="s">
        <v>0</v>
      </c>
      <c r="H20" t="s">
        <v>30</v>
      </c>
    </row>
    <row r="21" spans="1:4" ht="12.75">
      <c r="A21" t="s">
        <v>1</v>
      </c>
      <c r="B21" s="10"/>
      <c r="C21" s="10"/>
      <c r="D21" s="1">
        <f>K3</f>
        <v>1000</v>
      </c>
    </row>
    <row r="22" spans="1:8" ht="12.75">
      <c r="A22" t="s">
        <v>2</v>
      </c>
      <c r="B22" s="11">
        <v>900.0000000000007</v>
      </c>
      <c r="C22" s="11">
        <v>0</v>
      </c>
      <c r="D22" s="11">
        <v>400</v>
      </c>
      <c r="G22" t="s">
        <v>2</v>
      </c>
      <c r="H22">
        <f>D21+B22+C22-D22</f>
        <v>1500.0000000000007</v>
      </c>
    </row>
    <row r="23" spans="1:8" ht="12.75">
      <c r="A23" t="s">
        <v>3</v>
      </c>
      <c r="B23" s="11">
        <v>2200</v>
      </c>
      <c r="C23" s="11">
        <v>0</v>
      </c>
      <c r="D23" s="11">
        <v>1600</v>
      </c>
      <c r="G23" t="s">
        <v>3</v>
      </c>
      <c r="H23">
        <f>D22+B23+C23-D23</f>
        <v>1000</v>
      </c>
    </row>
    <row r="24" spans="1:8" ht="12.75">
      <c r="A24" t="s">
        <v>4</v>
      </c>
      <c r="B24" s="11">
        <v>2200</v>
      </c>
      <c r="C24" s="11">
        <v>0</v>
      </c>
      <c r="D24" s="11">
        <v>1900</v>
      </c>
      <c r="G24" t="s">
        <v>4</v>
      </c>
      <c r="H24">
        <f>D23+B24+C24-D24</f>
        <v>1900</v>
      </c>
    </row>
    <row r="25" spans="1:8" ht="12.75">
      <c r="A25" t="s">
        <v>5</v>
      </c>
      <c r="B25" s="11">
        <v>2200</v>
      </c>
      <c r="C25" s="11">
        <v>0</v>
      </c>
      <c r="D25" s="11">
        <v>1500</v>
      </c>
      <c r="G25" t="s">
        <v>5</v>
      </c>
      <c r="H25">
        <f aca="true" t="shared" si="0" ref="H25:H33">D24+B25+C25-D25</f>
        <v>2600</v>
      </c>
    </row>
    <row r="26" spans="1:8" ht="12.75">
      <c r="A26" t="s">
        <v>6</v>
      </c>
      <c r="B26" s="11">
        <v>2200</v>
      </c>
      <c r="C26" s="11">
        <v>0</v>
      </c>
      <c r="D26" s="11">
        <v>900</v>
      </c>
      <c r="G26" t="s">
        <v>6</v>
      </c>
      <c r="H26">
        <f t="shared" si="0"/>
        <v>2800</v>
      </c>
    </row>
    <row r="27" spans="1:8" ht="12.75">
      <c r="A27" t="s">
        <v>7</v>
      </c>
      <c r="B27" s="11">
        <v>2200</v>
      </c>
      <c r="C27" s="11">
        <v>600</v>
      </c>
      <c r="D27" s="11">
        <v>600</v>
      </c>
      <c r="G27" t="s">
        <v>7</v>
      </c>
      <c r="H27">
        <f t="shared" si="0"/>
        <v>3100</v>
      </c>
    </row>
    <row r="28" spans="1:8" ht="12.75">
      <c r="A28" t="s">
        <v>8</v>
      </c>
      <c r="B28" s="11">
        <v>2200</v>
      </c>
      <c r="C28" s="11">
        <v>600</v>
      </c>
      <c r="D28" s="11">
        <v>200</v>
      </c>
      <c r="G28" t="s">
        <v>8</v>
      </c>
      <c r="H28">
        <f t="shared" si="0"/>
        <v>3200</v>
      </c>
    </row>
    <row r="29" spans="1:8" ht="12.75">
      <c r="A29" t="s">
        <v>9</v>
      </c>
      <c r="B29" s="11">
        <v>2200</v>
      </c>
      <c r="C29" s="11">
        <v>600</v>
      </c>
      <c r="D29" s="11">
        <v>0</v>
      </c>
      <c r="G29" t="s">
        <v>9</v>
      </c>
      <c r="H29">
        <f t="shared" si="0"/>
        <v>3000</v>
      </c>
    </row>
    <row r="30" spans="1:8" ht="12.75">
      <c r="A30" t="s">
        <v>10</v>
      </c>
      <c r="B30" s="11">
        <v>2000</v>
      </c>
      <c r="C30" s="11">
        <v>0</v>
      </c>
      <c r="D30" s="11">
        <v>0</v>
      </c>
      <c r="G30" t="s">
        <v>10</v>
      </c>
      <c r="H30">
        <f t="shared" si="0"/>
        <v>2000</v>
      </c>
    </row>
    <row r="31" spans="1:8" ht="12.75">
      <c r="A31" t="s">
        <v>11</v>
      </c>
      <c r="B31" s="11">
        <v>1000</v>
      </c>
      <c r="C31" s="11">
        <v>0</v>
      </c>
      <c r="D31" s="11">
        <v>0</v>
      </c>
      <c r="G31" t="s">
        <v>11</v>
      </c>
      <c r="H31">
        <f t="shared" si="0"/>
        <v>1000</v>
      </c>
    </row>
    <row r="32" spans="1:8" ht="12.75">
      <c r="A32" t="s">
        <v>12</v>
      </c>
      <c r="B32" s="11">
        <v>1800</v>
      </c>
      <c r="C32" s="11">
        <v>0</v>
      </c>
      <c r="D32" s="12">
        <v>4.5474735087706433E-13</v>
      </c>
      <c r="G32" t="s">
        <v>12</v>
      </c>
      <c r="H32">
        <f t="shared" si="0"/>
        <v>1799.9999999999995</v>
      </c>
    </row>
    <row r="33" spans="1:8" ht="12.75">
      <c r="A33" t="s">
        <v>1</v>
      </c>
      <c r="B33" s="11">
        <v>2200</v>
      </c>
      <c r="C33" s="11">
        <v>0</v>
      </c>
      <c r="D33" s="11">
        <v>0</v>
      </c>
      <c r="G33" t="s">
        <v>1</v>
      </c>
      <c r="H33">
        <f t="shared" si="0"/>
        <v>2200.0000000000005</v>
      </c>
    </row>
    <row r="35" spans="7:8" ht="12.75">
      <c r="G35" t="s">
        <v>31</v>
      </c>
      <c r="H35">
        <f>SUMPRODUCT(B22:D33,F4:H15)</f>
        <v>1778640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2005-10-24T22:47:45Z</dcterms:created>
  <dcterms:modified xsi:type="dcterms:W3CDTF">2005-10-25T00:28:53Z</dcterms:modified>
  <cp:category/>
  <cp:version/>
  <cp:contentType/>
  <cp:contentStatus/>
</cp:coreProperties>
</file>