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urseInformation\SC123\Sandbox\Josef\"/>
    </mc:Choice>
  </mc:AlternateContent>
  <xr:revisionPtr revIDLastSave="0" documentId="14_{C928FCBD-F1AA-4A7A-9342-D3E06788D4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7" i="1"/>
  <c r="B4" i="1"/>
</calcChain>
</file>

<file path=xl/sharedStrings.xml><?xml version="1.0" encoding="utf-8"?>
<sst xmlns="http://schemas.openxmlformats.org/spreadsheetml/2006/main" count="32" uniqueCount="25">
  <si>
    <t>kg</t>
  </si>
  <si>
    <t>N/m</t>
  </si>
  <si>
    <t>Time(s)</t>
  </si>
  <si>
    <t>Pos(m)</t>
  </si>
  <si>
    <t>Vel(m/s)</t>
  </si>
  <si>
    <t>KE (J)</t>
  </si>
  <si>
    <t>PE (J)</t>
  </si>
  <si>
    <t>Energies graph will go here</t>
  </si>
  <si>
    <t>REMOVE ANY DATA BELOW ROW 44 !!!!</t>
  </si>
  <si>
    <t>TABLE WILL COME OUT ON PAGE 2 of PRINTOUT!!!!</t>
  </si>
  <si>
    <t>stretch graph to about line 30 and to column D</t>
  </si>
  <si>
    <t xml:space="preserve">Col E Copied </t>
  </si>
  <si>
    <r>
      <t>Spring Constant from linear fit of F vs Position</t>
    </r>
    <r>
      <rPr>
        <sz val="10"/>
        <color rgb="FF0000FF"/>
        <rFont val="Calibri"/>
        <family val="2"/>
        <scheme val="minor"/>
      </rPr>
      <t xml:space="preserve"> (positive)</t>
    </r>
  </si>
  <si>
    <r>
      <t>Mass on Spring (M</t>
    </r>
    <r>
      <rPr>
        <vertAlign val="subscript"/>
        <sz val="14"/>
        <color theme="1"/>
        <rFont val="Calibri"/>
        <family val="2"/>
        <scheme val="minor"/>
      </rPr>
      <t>mass</t>
    </r>
    <r>
      <rPr>
        <sz val="14"/>
        <color theme="1"/>
        <rFont val="Calibri"/>
        <family val="2"/>
        <scheme val="minor"/>
      </rPr>
      <t>+M</t>
    </r>
    <r>
      <rPr>
        <vertAlign val="subscript"/>
        <sz val="14"/>
        <color theme="1"/>
        <rFont val="Calibri"/>
        <family val="2"/>
        <scheme val="minor"/>
      </rPr>
      <t>hanger</t>
    </r>
    <r>
      <rPr>
        <sz val="14"/>
        <color theme="1"/>
        <rFont val="Calibri"/>
        <family val="2"/>
        <scheme val="minor"/>
      </rPr>
      <t>)</t>
    </r>
  </si>
  <si>
    <r>
      <t>Effective Mass = (M</t>
    </r>
    <r>
      <rPr>
        <vertAlign val="subscript"/>
        <sz val="14"/>
        <color theme="9" tint="-0.249977111117893"/>
        <rFont val="Calibri"/>
        <family val="2"/>
        <scheme val="minor"/>
      </rPr>
      <t>mass</t>
    </r>
    <r>
      <rPr>
        <sz val="14"/>
        <color theme="9" tint="-0.249977111117893"/>
        <rFont val="Calibri"/>
        <family val="2"/>
        <scheme val="minor"/>
      </rPr>
      <t xml:space="preserve"> + M</t>
    </r>
    <r>
      <rPr>
        <vertAlign val="subscript"/>
        <sz val="14"/>
        <color theme="9" tint="-0.249977111117893"/>
        <rFont val="Calibri"/>
        <family val="2"/>
        <scheme val="minor"/>
      </rPr>
      <t>hanger</t>
    </r>
    <r>
      <rPr>
        <sz val="14"/>
        <color theme="9" tint="-0.249977111117893"/>
        <rFont val="Calibri"/>
        <family val="2"/>
        <scheme val="minor"/>
      </rPr>
      <t xml:space="preserve"> + </t>
    </r>
    <r>
      <rPr>
        <sz val="12"/>
        <color theme="9" tint="-0.249977111117893"/>
        <rFont val="Calibri"/>
        <family val="2"/>
        <scheme val="minor"/>
      </rPr>
      <t>1/3</t>
    </r>
    <r>
      <rPr>
        <sz val="14"/>
        <color theme="9" tint="-0.249977111117893"/>
        <rFont val="Calibri"/>
        <family val="2"/>
        <scheme val="minor"/>
      </rPr>
      <t>M</t>
    </r>
    <r>
      <rPr>
        <vertAlign val="subscript"/>
        <sz val="14"/>
        <color theme="9" tint="-0.249977111117893"/>
        <rFont val="Calibri"/>
        <family val="2"/>
        <scheme val="minor"/>
      </rPr>
      <t>spring</t>
    </r>
    <r>
      <rPr>
        <sz val="14"/>
        <color theme="9" tint="-0.249977111117893"/>
        <rFont val="Calibri"/>
        <family val="2"/>
        <scheme val="minor"/>
      </rPr>
      <t xml:space="preserve">) </t>
    </r>
  </si>
  <si>
    <r>
      <t>E</t>
    </r>
    <r>
      <rPr>
        <vertAlign val="subscript"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(J)</t>
    </r>
  </si>
  <si>
    <r>
      <rPr>
        <i/>
        <sz val="10"/>
        <color rgb="FF00B050"/>
        <rFont val="Calibri"/>
        <family val="2"/>
        <scheme val="minor"/>
      </rPr>
      <t>use formulas for KE, PE, E</t>
    </r>
    <r>
      <rPr>
        <i/>
        <vertAlign val="subscript"/>
        <sz val="10"/>
        <color rgb="FF00B050"/>
        <rFont val="Calibri"/>
        <family val="2"/>
        <scheme val="minor"/>
      </rPr>
      <t>total</t>
    </r>
  </si>
  <si>
    <r>
      <t>use formulas for KE, PE, E</t>
    </r>
    <r>
      <rPr>
        <i/>
        <vertAlign val="subscript"/>
        <sz val="11"/>
        <color rgb="FF00B050"/>
        <rFont val="Calibri"/>
        <family val="2"/>
        <scheme val="minor"/>
      </rPr>
      <t>total</t>
    </r>
  </si>
  <si>
    <t>Copied from LoggerPro</t>
  </si>
  <si>
    <r>
      <t>Mass of Spring (M</t>
    </r>
    <r>
      <rPr>
        <vertAlign val="subscript"/>
        <sz val="14"/>
        <color theme="1"/>
        <rFont val="Calibri"/>
        <family val="2"/>
        <scheme val="minor"/>
      </rPr>
      <t>spring</t>
    </r>
    <r>
      <rPr>
        <sz val="14"/>
        <color theme="1"/>
        <rFont val="Calibri"/>
        <family val="2"/>
        <scheme val="minor"/>
      </rPr>
      <t>)</t>
    </r>
  </si>
  <si>
    <t>Put $ in front of LETTERS and NUMBERS in the formulas  using Effective mass ($B$4) and spring constant ($B$5)</t>
  </si>
  <si>
    <r>
      <t xml:space="preserve">After Printing out this Excel sheet, hand write the </t>
    </r>
    <r>
      <rPr>
        <b/>
        <sz val="10"/>
        <color theme="1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formula you used to calculate KE in Row 7 
(equal sign first)</t>
    </r>
  </si>
  <si>
    <r>
      <t xml:space="preserve">After Printing out this Excel sheet, hand write the </t>
    </r>
    <r>
      <rPr>
        <b/>
        <sz val="10"/>
        <color theme="1"/>
        <rFont val="Calibri"/>
        <family val="2"/>
        <scheme val="minor"/>
      </rPr>
      <t>EXCEL</t>
    </r>
    <r>
      <rPr>
        <sz val="10"/>
        <color theme="1"/>
        <rFont val="Calibri"/>
        <family val="2"/>
        <scheme val="minor"/>
      </rPr>
      <t xml:space="preserve"> formula you used to calculate PE in Row 7 
(equal sign first)</t>
    </r>
  </si>
  <si>
    <r>
      <t>After Printing out this Excel sheet, hand write the</t>
    </r>
    <r>
      <rPr>
        <b/>
        <sz val="10"/>
        <color theme="1"/>
        <rFont val="Calibri"/>
        <family val="2"/>
        <scheme val="minor"/>
      </rPr>
      <t xml:space="preserve"> EXCEL</t>
    </r>
    <r>
      <rPr>
        <sz val="10"/>
        <color theme="1"/>
        <rFont val="Calibri"/>
        <family val="2"/>
        <scheme val="minor"/>
      </rPr>
      <t xml:space="preserve"> formula you used to calculate E</t>
    </r>
    <r>
      <rPr>
        <vertAlign val="subscript"/>
        <sz val="10"/>
        <color theme="1"/>
        <rFont val="Calibri"/>
        <family val="2"/>
        <scheme val="minor"/>
      </rPr>
      <t>total</t>
    </r>
    <r>
      <rPr>
        <sz val="10"/>
        <color theme="1"/>
        <rFont val="Calibri"/>
        <family val="2"/>
        <scheme val="minor"/>
      </rPr>
      <t xml:space="preserve"> in Row 7 (equal sign first)</t>
    </r>
  </si>
  <si>
    <t>Your Name: Moaid Said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</si>
</sst>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FF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9"/>
      <color rgb="FF00B050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4"/>
      <color theme="9" tint="-0.249977111117893"/>
      <name val="Calibri"/>
      <family val="2"/>
      <scheme val="minor"/>
    </font>
    <font>
      <i/>
      <sz val="8"/>
      <color rgb="FF00B05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i/>
      <sz val="10"/>
      <color rgb="FF00B050"/>
      <name val="Calibri"/>
      <family val="2"/>
      <scheme val="minor"/>
    </font>
    <font>
      <i/>
      <vertAlign val="subscript"/>
      <sz val="10"/>
      <color rgb="FF00B050"/>
      <name val="Calibri"/>
      <family val="2"/>
      <scheme val="minor"/>
    </font>
    <font>
      <i/>
      <vertAlign val="subscript"/>
      <sz val="11"/>
      <color rgb="FF00B05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0" xfId="0" applyFont="1" applyFill="1"/>
    <xf numFmtId="0" fontId="1" fillId="7" borderId="0" xfId="0" applyFont="1" applyFill="1"/>
    <xf numFmtId="0" fontId="3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7" fillId="0" borderId="0" xfId="0" applyNumberFormat="1" applyFont="1"/>
    <xf numFmtId="0" fontId="17" fillId="7" borderId="0" xfId="0" applyFont="1" applyFill="1"/>
    <xf numFmtId="0" fontId="14" fillId="6" borderId="1" xfId="0" applyFont="1" applyFill="1" applyBorder="1" applyAlignment="1">
      <alignment horizontal="center"/>
    </xf>
    <xf numFmtId="0" fontId="14" fillId="7" borderId="1" xfId="0" applyFont="1" applyFill="1" applyBorder="1"/>
    <xf numFmtId="0" fontId="16" fillId="3" borderId="0" xfId="0" applyFont="1" applyFill="1" applyAlignment="1">
      <alignment horizontal="center" vertical="center"/>
    </xf>
    <xf numFmtId="164" fontId="17" fillId="0" borderId="3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</a:t>
            </a:r>
            <a:r>
              <a:rPr lang="en-US" baseline="0"/>
              <a:t> vs Time Graph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Sheet1!$F$6</c:f>
              <c:strCache>
                <c:ptCount val="1"/>
                <c:pt idx="0">
                  <c:v>Pos(m)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Sheet1!$E$7:$E$41</c:f>
              <c:numCache>
                <c:formatCode>0.0000</c:formatCode>
                <c:ptCount val="35"/>
                <c:pt idx="0">
                  <c:v>1.1988000000000001</c:v>
                </c:pt>
                <c:pt idx="1">
                  <c:v>1.2321</c:v>
                </c:pt>
                <c:pt idx="2">
                  <c:v>1.2654000000000001</c:v>
                </c:pt>
                <c:pt idx="3">
                  <c:v>1.2987</c:v>
                </c:pt>
                <c:pt idx="4">
                  <c:v>1.3320000000000001</c:v>
                </c:pt>
                <c:pt idx="5">
                  <c:v>1.3653</c:v>
                </c:pt>
                <c:pt idx="6">
                  <c:v>1.3986000000000001</c:v>
                </c:pt>
                <c:pt idx="7">
                  <c:v>1.4319</c:v>
                </c:pt>
                <c:pt idx="8">
                  <c:v>1.4652000000000001</c:v>
                </c:pt>
                <c:pt idx="9">
                  <c:v>1.4984999999999999</c:v>
                </c:pt>
                <c:pt idx="10">
                  <c:v>1.5318000000000001</c:v>
                </c:pt>
                <c:pt idx="11">
                  <c:v>1.5650999999999999</c:v>
                </c:pt>
                <c:pt idx="12">
                  <c:v>1.5984</c:v>
                </c:pt>
                <c:pt idx="13">
                  <c:v>1.6316999999999999</c:v>
                </c:pt>
                <c:pt idx="14">
                  <c:v>1.665</c:v>
                </c:pt>
                <c:pt idx="15">
                  <c:v>1.6982999999999999</c:v>
                </c:pt>
                <c:pt idx="16">
                  <c:v>1.7316</c:v>
                </c:pt>
                <c:pt idx="17">
                  <c:v>1.7648999999999999</c:v>
                </c:pt>
                <c:pt idx="18">
                  <c:v>1.7982</c:v>
                </c:pt>
                <c:pt idx="19">
                  <c:v>1.8314999999999999</c:v>
                </c:pt>
                <c:pt idx="20">
                  <c:v>1.8648</c:v>
                </c:pt>
                <c:pt idx="21">
                  <c:v>1.8980999999999999</c:v>
                </c:pt>
                <c:pt idx="22">
                  <c:v>1.9314</c:v>
                </c:pt>
                <c:pt idx="23">
                  <c:v>1.9646999999999999</c:v>
                </c:pt>
                <c:pt idx="24">
                  <c:v>1.998</c:v>
                </c:pt>
                <c:pt idx="25">
                  <c:v>2.0312999999999999</c:v>
                </c:pt>
                <c:pt idx="26">
                  <c:v>2.0646</c:v>
                </c:pt>
                <c:pt idx="27">
                  <c:v>2.0979000000000001</c:v>
                </c:pt>
                <c:pt idx="28">
                  <c:v>2.1312000000000002</c:v>
                </c:pt>
                <c:pt idx="29">
                  <c:v>2.1644999999999999</c:v>
                </c:pt>
                <c:pt idx="30">
                  <c:v>2.1978</c:v>
                </c:pt>
                <c:pt idx="31">
                  <c:v>2.2311000000000001</c:v>
                </c:pt>
                <c:pt idx="32">
                  <c:v>2.2644000000000002</c:v>
                </c:pt>
                <c:pt idx="33">
                  <c:v>2.2976999999999999</c:v>
                </c:pt>
                <c:pt idx="34">
                  <c:v>2.331</c:v>
                </c:pt>
              </c:numCache>
            </c:numRef>
          </c:xVal>
          <c:yVal>
            <c:numRef>
              <c:f>Sheet1!$F$7:$F$41</c:f>
              <c:numCache>
                <c:formatCode>0.0000</c:formatCode>
                <c:ptCount val="35"/>
                <c:pt idx="0">
                  <c:v>0.12759599999999999</c:v>
                </c:pt>
                <c:pt idx="1">
                  <c:v>0.1236515</c:v>
                </c:pt>
                <c:pt idx="2">
                  <c:v>0.115591</c:v>
                </c:pt>
                <c:pt idx="3">
                  <c:v>0.10341450000000001</c:v>
                </c:pt>
                <c:pt idx="4">
                  <c:v>8.7979500000000002E-2</c:v>
                </c:pt>
                <c:pt idx="5">
                  <c:v>6.9628999999999996E-2</c:v>
                </c:pt>
                <c:pt idx="6">
                  <c:v>4.9049000000000002E-2</c:v>
                </c:pt>
                <c:pt idx="7">
                  <c:v>2.6239499999999999E-2</c:v>
                </c:pt>
                <c:pt idx="8">
                  <c:v>3.0869999999999999E-3</c:v>
                </c:pt>
                <c:pt idx="9">
                  <c:v>-2.0237000000000002E-2</c:v>
                </c:pt>
                <c:pt idx="10">
                  <c:v>-4.3561000000000002E-2</c:v>
                </c:pt>
                <c:pt idx="11">
                  <c:v>-6.4312499999999995E-2</c:v>
                </c:pt>
                <c:pt idx="12">
                  <c:v>-8.2834500000000005E-2</c:v>
                </c:pt>
                <c:pt idx="13">
                  <c:v>-9.7069000000000003E-2</c:v>
                </c:pt>
                <c:pt idx="14">
                  <c:v>-0.109417</c:v>
                </c:pt>
                <c:pt idx="15">
                  <c:v>-0.117992</c:v>
                </c:pt>
                <c:pt idx="16">
                  <c:v>-0.12296550000000001</c:v>
                </c:pt>
                <c:pt idx="17">
                  <c:v>-0.1233085</c:v>
                </c:pt>
                <c:pt idx="18">
                  <c:v>-0.11730599999999999</c:v>
                </c:pt>
                <c:pt idx="19">
                  <c:v>-0.109417</c:v>
                </c:pt>
                <c:pt idx="20">
                  <c:v>-9.7754999999999995E-2</c:v>
                </c:pt>
                <c:pt idx="21">
                  <c:v>-8.2491499999999995E-2</c:v>
                </c:pt>
                <c:pt idx="22">
                  <c:v>-6.7227999999999996E-2</c:v>
                </c:pt>
                <c:pt idx="23">
                  <c:v>-4.7676999999999997E-2</c:v>
                </c:pt>
                <c:pt idx="24">
                  <c:v>-2.55535E-2</c:v>
                </c:pt>
                <c:pt idx="25">
                  <c:v>-4.2874999999999996E-3</c:v>
                </c:pt>
                <c:pt idx="26">
                  <c:v>2.0751499999999999E-2</c:v>
                </c:pt>
                <c:pt idx="27">
                  <c:v>4.1674500000000003E-2</c:v>
                </c:pt>
                <c:pt idx="28">
                  <c:v>6.3112000000000001E-2</c:v>
                </c:pt>
                <c:pt idx="29">
                  <c:v>8.2148499999999999E-2</c:v>
                </c:pt>
                <c:pt idx="30">
                  <c:v>9.8783999999999997E-2</c:v>
                </c:pt>
                <c:pt idx="31">
                  <c:v>0.111818</c:v>
                </c:pt>
                <c:pt idx="32">
                  <c:v>0.1212505</c:v>
                </c:pt>
                <c:pt idx="33">
                  <c:v>0.12605250000000001</c:v>
                </c:pt>
                <c:pt idx="34">
                  <c:v>0.127253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A-40F8-9D95-9E3CE548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067256"/>
        <c:axId val="636068240"/>
      </c:scatterChart>
      <c:valAx>
        <c:axId val="636067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068240"/>
        <c:crosses val="autoZero"/>
        <c:crossBetween val="midCat"/>
      </c:valAx>
      <c:valAx>
        <c:axId val="63606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Pos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067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Velocity vs Time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Sheet1!$E$7:$E$41</c:f>
              <c:numCache>
                <c:formatCode>0.0000</c:formatCode>
                <c:ptCount val="35"/>
                <c:pt idx="0">
                  <c:v>1.1988000000000001</c:v>
                </c:pt>
                <c:pt idx="1">
                  <c:v>1.2321</c:v>
                </c:pt>
                <c:pt idx="2">
                  <c:v>1.2654000000000001</c:v>
                </c:pt>
                <c:pt idx="3">
                  <c:v>1.2987</c:v>
                </c:pt>
                <c:pt idx="4">
                  <c:v>1.3320000000000001</c:v>
                </c:pt>
                <c:pt idx="5">
                  <c:v>1.3653</c:v>
                </c:pt>
                <c:pt idx="6">
                  <c:v>1.3986000000000001</c:v>
                </c:pt>
                <c:pt idx="7">
                  <c:v>1.4319</c:v>
                </c:pt>
                <c:pt idx="8">
                  <c:v>1.4652000000000001</c:v>
                </c:pt>
                <c:pt idx="9">
                  <c:v>1.4984999999999999</c:v>
                </c:pt>
                <c:pt idx="10">
                  <c:v>1.5318000000000001</c:v>
                </c:pt>
                <c:pt idx="11">
                  <c:v>1.5650999999999999</c:v>
                </c:pt>
                <c:pt idx="12">
                  <c:v>1.5984</c:v>
                </c:pt>
                <c:pt idx="13">
                  <c:v>1.6316999999999999</c:v>
                </c:pt>
                <c:pt idx="14">
                  <c:v>1.665</c:v>
                </c:pt>
                <c:pt idx="15">
                  <c:v>1.6982999999999999</c:v>
                </c:pt>
                <c:pt idx="16">
                  <c:v>1.7316</c:v>
                </c:pt>
                <c:pt idx="17">
                  <c:v>1.7648999999999999</c:v>
                </c:pt>
                <c:pt idx="18">
                  <c:v>1.7982</c:v>
                </c:pt>
                <c:pt idx="19">
                  <c:v>1.8314999999999999</c:v>
                </c:pt>
                <c:pt idx="20">
                  <c:v>1.8648</c:v>
                </c:pt>
                <c:pt idx="21">
                  <c:v>1.8980999999999999</c:v>
                </c:pt>
                <c:pt idx="22">
                  <c:v>1.9314</c:v>
                </c:pt>
                <c:pt idx="23">
                  <c:v>1.9646999999999999</c:v>
                </c:pt>
                <c:pt idx="24">
                  <c:v>1.998</c:v>
                </c:pt>
                <c:pt idx="25">
                  <c:v>2.0312999999999999</c:v>
                </c:pt>
                <c:pt idx="26">
                  <c:v>2.0646</c:v>
                </c:pt>
                <c:pt idx="27">
                  <c:v>2.0979000000000001</c:v>
                </c:pt>
                <c:pt idx="28">
                  <c:v>2.1312000000000002</c:v>
                </c:pt>
                <c:pt idx="29">
                  <c:v>2.1644999999999999</c:v>
                </c:pt>
                <c:pt idx="30">
                  <c:v>2.1978</c:v>
                </c:pt>
                <c:pt idx="31">
                  <c:v>2.2311000000000001</c:v>
                </c:pt>
                <c:pt idx="32">
                  <c:v>2.2644000000000002</c:v>
                </c:pt>
                <c:pt idx="33">
                  <c:v>2.2976999999999999</c:v>
                </c:pt>
                <c:pt idx="34">
                  <c:v>2.331</c:v>
                </c:pt>
              </c:numCache>
            </c:numRef>
          </c:xVal>
          <c:yVal>
            <c:numRef>
              <c:f>Sheet1!$G$7:$G$41</c:f>
              <c:numCache>
                <c:formatCode>0.0000</c:formatCode>
                <c:ptCount val="35"/>
                <c:pt idx="0">
                  <c:v>-5.6158095595599998E-2</c:v>
                </c:pt>
                <c:pt idx="1">
                  <c:v>-0.17825957207199999</c:v>
                </c:pt>
                <c:pt idx="2">
                  <c:v>-0.29654135385399999</c:v>
                </c:pt>
                <c:pt idx="3">
                  <c:v>-0.40417949199199998</c:v>
                </c:pt>
                <c:pt idx="4">
                  <c:v>-0.497032407407</c:v>
                </c:pt>
                <c:pt idx="5">
                  <c:v>-0.57426320070100001</c:v>
                </c:pt>
                <c:pt idx="6">
                  <c:v>-0.63531393893900001</c:v>
                </c:pt>
                <c:pt idx="7">
                  <c:v>-0.67308170670699996</c:v>
                </c:pt>
                <c:pt idx="8">
                  <c:v>-0.68591416416399997</c:v>
                </c:pt>
                <c:pt idx="9">
                  <c:v>-0.67870395395399996</c:v>
                </c:pt>
                <c:pt idx="10">
                  <c:v>-0.64115077577599999</c:v>
                </c:pt>
                <c:pt idx="11">
                  <c:v>-0.57567949199199997</c:v>
                </c:pt>
                <c:pt idx="12">
                  <c:v>-0.49022991741700001</c:v>
                </c:pt>
                <c:pt idx="13">
                  <c:v>-0.398728916416</c:v>
                </c:pt>
                <c:pt idx="14">
                  <c:v>-0.30278591091099999</c:v>
                </c:pt>
                <c:pt idx="15">
                  <c:v>-0.19190746996999999</c:v>
                </c:pt>
                <c:pt idx="16">
                  <c:v>-6.76600975976E-2</c:v>
                </c:pt>
                <c:pt idx="17">
                  <c:v>7.04497622623E-2</c:v>
                </c:pt>
                <c:pt idx="18">
                  <c:v>0.191585585586</c:v>
                </c:pt>
                <c:pt idx="19">
                  <c:v>0.29154141641600001</c:v>
                </c:pt>
                <c:pt idx="20">
                  <c:v>0.38677627627599998</c:v>
                </c:pt>
                <c:pt idx="21">
                  <c:v>0.45892129629599998</c:v>
                </c:pt>
                <c:pt idx="22">
                  <c:v>0.52877020770799998</c:v>
                </c:pt>
                <c:pt idx="23">
                  <c:v>0.60177358608599996</c:v>
                </c:pt>
                <c:pt idx="24">
                  <c:v>0.64342542542500003</c:v>
                </c:pt>
                <c:pt idx="25">
                  <c:v>0.67162249749699998</c:v>
                </c:pt>
                <c:pt idx="26">
                  <c:v>0.66801739239199998</c:v>
                </c:pt>
                <c:pt idx="27">
                  <c:v>0.63342555055100003</c:v>
                </c:pt>
                <c:pt idx="28">
                  <c:v>0.590164289289</c:v>
                </c:pt>
                <c:pt idx="29">
                  <c:v>0.52175312812800001</c:v>
                </c:pt>
                <c:pt idx="30">
                  <c:v>0.433578265766</c:v>
                </c:pt>
                <c:pt idx="31">
                  <c:v>0.32898729980000002</c:v>
                </c:pt>
                <c:pt idx="32">
                  <c:v>0.21169263013</c:v>
                </c:pt>
                <c:pt idx="33">
                  <c:v>9.0234922422399999E-2</c:v>
                </c:pt>
                <c:pt idx="34">
                  <c:v>-3.1759259259300003E-2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5FF-4C09-867E-6E1F82D30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674424"/>
        <c:axId val="508677376"/>
      </c:scatterChart>
      <c:valAx>
        <c:axId val="50867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(s)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77376"/>
        <c:crosses val="autoZero"/>
        <c:crossBetween val="midCat"/>
      </c:valAx>
      <c:valAx>
        <c:axId val="5086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Vel</a:t>
                </a:r>
                <a:r>
                  <a:rPr lang="en-US" baseline="0"/>
                  <a:t> (m/s)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74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</a:t>
            </a:r>
            <a:r>
              <a:rPr lang="en-US" baseline="0"/>
              <a:t> vs 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PE VS KE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Sheet1!$I$7:$I$41</c:f>
              <c:numCache>
                <c:formatCode>0.0000</c:formatCode>
                <c:ptCount val="35"/>
                <c:pt idx="0">
                  <c:v>1.1988000000000001</c:v>
                </c:pt>
                <c:pt idx="1">
                  <c:v>1.2321</c:v>
                </c:pt>
                <c:pt idx="2">
                  <c:v>1.2654000000000001</c:v>
                </c:pt>
                <c:pt idx="3">
                  <c:v>1.2987</c:v>
                </c:pt>
                <c:pt idx="4">
                  <c:v>1.3320000000000001</c:v>
                </c:pt>
                <c:pt idx="5">
                  <c:v>1.3653</c:v>
                </c:pt>
                <c:pt idx="6">
                  <c:v>1.3986000000000001</c:v>
                </c:pt>
                <c:pt idx="7">
                  <c:v>1.4319</c:v>
                </c:pt>
                <c:pt idx="8">
                  <c:v>1.4652000000000001</c:v>
                </c:pt>
                <c:pt idx="9">
                  <c:v>1.4984999999999999</c:v>
                </c:pt>
                <c:pt idx="10">
                  <c:v>1.5318000000000001</c:v>
                </c:pt>
                <c:pt idx="11">
                  <c:v>1.5650999999999999</c:v>
                </c:pt>
                <c:pt idx="12">
                  <c:v>1.5984</c:v>
                </c:pt>
                <c:pt idx="13">
                  <c:v>1.6316999999999999</c:v>
                </c:pt>
                <c:pt idx="14">
                  <c:v>1.665</c:v>
                </c:pt>
                <c:pt idx="15">
                  <c:v>1.6982999999999999</c:v>
                </c:pt>
                <c:pt idx="16">
                  <c:v>1.7316</c:v>
                </c:pt>
                <c:pt idx="17">
                  <c:v>1.7648999999999999</c:v>
                </c:pt>
                <c:pt idx="18">
                  <c:v>1.7982</c:v>
                </c:pt>
                <c:pt idx="19">
                  <c:v>1.8314999999999999</c:v>
                </c:pt>
                <c:pt idx="20">
                  <c:v>1.8648</c:v>
                </c:pt>
                <c:pt idx="21">
                  <c:v>1.8980999999999999</c:v>
                </c:pt>
                <c:pt idx="22">
                  <c:v>1.9314</c:v>
                </c:pt>
                <c:pt idx="23">
                  <c:v>1.9646999999999999</c:v>
                </c:pt>
                <c:pt idx="24">
                  <c:v>1.998</c:v>
                </c:pt>
                <c:pt idx="25">
                  <c:v>2.0312999999999999</c:v>
                </c:pt>
                <c:pt idx="26">
                  <c:v>2.0646</c:v>
                </c:pt>
                <c:pt idx="27">
                  <c:v>2.0979000000000001</c:v>
                </c:pt>
                <c:pt idx="28">
                  <c:v>2.1312000000000002</c:v>
                </c:pt>
                <c:pt idx="29">
                  <c:v>2.1644999999999999</c:v>
                </c:pt>
                <c:pt idx="30">
                  <c:v>2.1978</c:v>
                </c:pt>
                <c:pt idx="31">
                  <c:v>2.2311000000000001</c:v>
                </c:pt>
                <c:pt idx="32">
                  <c:v>2.2644000000000002</c:v>
                </c:pt>
                <c:pt idx="33">
                  <c:v>2.2976999999999999</c:v>
                </c:pt>
                <c:pt idx="34">
                  <c:v>2.331</c:v>
                </c:pt>
              </c:numCache>
            </c:numRef>
          </c:xVal>
          <c:yVal>
            <c:numRef>
              <c:f>Sheet1!$J$7:$J$41</c:f>
              <c:numCache>
                <c:formatCode>0.0000</c:formatCode>
                <c:ptCount val="35"/>
                <c:pt idx="0">
                  <c:v>6.0026026707597226E-4</c:v>
                </c:pt>
                <c:pt idx="1">
                  <c:v>6.0481224150506835E-3</c:v>
                </c:pt>
                <c:pt idx="2">
                  <c:v>1.6737299421838867E-2</c:v>
                </c:pt>
                <c:pt idx="3">
                  <c:v>3.1093055419162092E-2</c:v>
                </c:pt>
                <c:pt idx="4">
                  <c:v>4.7020177733769222E-2</c:v>
                </c:pt>
                <c:pt idx="5">
                  <c:v>6.2767788573637615E-2</c:v>
                </c:pt>
                <c:pt idx="6">
                  <c:v>7.6823063458938995E-2</c:v>
                </c:pt>
                <c:pt idx="7">
                  <c:v>8.6228419936320036E-2</c:v>
                </c:pt>
                <c:pt idx="8">
                  <c:v>8.9547691794352013E-2</c:v>
                </c:pt>
                <c:pt idx="9">
                  <c:v>8.7674967203801649E-2</c:v>
                </c:pt>
                <c:pt idx="10">
                  <c:v>7.8241145055277711E-2</c:v>
                </c:pt>
                <c:pt idx="11">
                  <c:v>6.3077775684198478E-2</c:v>
                </c:pt>
                <c:pt idx="12">
                  <c:v>4.5741929124139172E-2</c:v>
                </c:pt>
                <c:pt idx="13">
                  <c:v>3.0260097185654821E-2</c:v>
                </c:pt>
                <c:pt idx="14">
                  <c:v>1.7449628260060832E-2</c:v>
                </c:pt>
                <c:pt idx="15">
                  <c:v>7.0096867947645209E-3</c:v>
                </c:pt>
                <c:pt idx="16">
                  <c:v>8.7132483624982268E-4</c:v>
                </c:pt>
                <c:pt idx="17">
                  <c:v>9.446565002023769E-4</c:v>
                </c:pt>
                <c:pt idx="18">
                  <c:v>6.9861919670242446E-3</c:v>
                </c:pt>
                <c:pt idx="19">
                  <c:v>1.617764765480631E-2</c:v>
                </c:pt>
                <c:pt idx="20">
                  <c:v>2.8473083995049754E-2</c:v>
                </c:pt>
                <c:pt idx="21">
                  <c:v>4.0085866595591525E-2</c:v>
                </c:pt>
                <c:pt idx="22">
                  <c:v>5.3216806497169859E-2</c:v>
                </c:pt>
                <c:pt idx="23">
                  <c:v>6.8925685776023107E-2</c:v>
                </c:pt>
                <c:pt idx="24">
                  <c:v>7.8797291595196148E-2</c:v>
                </c:pt>
                <c:pt idx="25">
                  <c:v>8.5854946963761836E-2</c:v>
                </c:pt>
                <c:pt idx="26">
                  <c:v>8.4935724021105441E-2</c:v>
                </c:pt>
                <c:pt idx="27">
                  <c:v>7.6367048979956068E-2</c:v>
                </c:pt>
                <c:pt idx="28">
                  <c:v>6.6291936749662189E-2</c:v>
                </c:pt>
                <c:pt idx="29">
                  <c:v>5.1813744184060893E-2</c:v>
                </c:pt>
                <c:pt idx="30">
                  <c:v>3.5780784754332121E-2</c:v>
                </c:pt>
                <c:pt idx="31">
                  <c:v>2.0600279799451966E-2</c:v>
                </c:pt>
                <c:pt idx="32">
                  <c:v>8.5295541569749452E-3</c:v>
                </c:pt>
                <c:pt idx="33">
                  <c:v>1.5497589464110691E-3</c:v>
                </c:pt>
                <c:pt idx="34">
                  <c:v>1.9197982110245873E-4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CD-489D-8BC5-D95FB69AE5DD}"/>
            </c:ext>
          </c:extLst>
        </c:ser>
        <c:ser>
          <c:idx val="0"/>
          <c:order val="1"/>
          <c:tx>
            <c:v>PE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Sheet1!$I$7:$I$41</c:f>
              <c:numCache>
                <c:formatCode>0.0000</c:formatCode>
                <c:ptCount val="35"/>
                <c:pt idx="0">
                  <c:v>1.1988000000000001</c:v>
                </c:pt>
                <c:pt idx="1">
                  <c:v>1.2321</c:v>
                </c:pt>
                <c:pt idx="2">
                  <c:v>1.2654000000000001</c:v>
                </c:pt>
                <c:pt idx="3">
                  <c:v>1.2987</c:v>
                </c:pt>
                <c:pt idx="4">
                  <c:v>1.3320000000000001</c:v>
                </c:pt>
                <c:pt idx="5">
                  <c:v>1.3653</c:v>
                </c:pt>
                <c:pt idx="6">
                  <c:v>1.3986000000000001</c:v>
                </c:pt>
                <c:pt idx="7">
                  <c:v>1.4319</c:v>
                </c:pt>
                <c:pt idx="8">
                  <c:v>1.4652000000000001</c:v>
                </c:pt>
                <c:pt idx="9">
                  <c:v>1.4984999999999999</c:v>
                </c:pt>
                <c:pt idx="10">
                  <c:v>1.5318000000000001</c:v>
                </c:pt>
                <c:pt idx="11">
                  <c:v>1.5650999999999999</c:v>
                </c:pt>
                <c:pt idx="12">
                  <c:v>1.5984</c:v>
                </c:pt>
                <c:pt idx="13">
                  <c:v>1.6316999999999999</c:v>
                </c:pt>
                <c:pt idx="14">
                  <c:v>1.665</c:v>
                </c:pt>
                <c:pt idx="15">
                  <c:v>1.6982999999999999</c:v>
                </c:pt>
                <c:pt idx="16">
                  <c:v>1.7316</c:v>
                </c:pt>
                <c:pt idx="17">
                  <c:v>1.7648999999999999</c:v>
                </c:pt>
                <c:pt idx="18">
                  <c:v>1.7982</c:v>
                </c:pt>
                <c:pt idx="19">
                  <c:v>1.8314999999999999</c:v>
                </c:pt>
                <c:pt idx="20">
                  <c:v>1.8648</c:v>
                </c:pt>
                <c:pt idx="21">
                  <c:v>1.8980999999999999</c:v>
                </c:pt>
                <c:pt idx="22">
                  <c:v>1.9314</c:v>
                </c:pt>
                <c:pt idx="23">
                  <c:v>1.9646999999999999</c:v>
                </c:pt>
                <c:pt idx="24">
                  <c:v>1.998</c:v>
                </c:pt>
                <c:pt idx="25">
                  <c:v>2.0312999999999999</c:v>
                </c:pt>
                <c:pt idx="26">
                  <c:v>2.0646</c:v>
                </c:pt>
                <c:pt idx="27">
                  <c:v>2.0979000000000001</c:v>
                </c:pt>
                <c:pt idx="28">
                  <c:v>2.1312000000000002</c:v>
                </c:pt>
                <c:pt idx="29">
                  <c:v>2.1644999999999999</c:v>
                </c:pt>
                <c:pt idx="30">
                  <c:v>2.1978</c:v>
                </c:pt>
                <c:pt idx="31">
                  <c:v>2.2311000000000001</c:v>
                </c:pt>
                <c:pt idx="32">
                  <c:v>2.2644000000000002</c:v>
                </c:pt>
                <c:pt idx="33">
                  <c:v>2.2976999999999999</c:v>
                </c:pt>
                <c:pt idx="34">
                  <c:v>2.331</c:v>
                </c:pt>
              </c:numCache>
            </c:numRef>
          </c:xVal>
          <c:yVal>
            <c:numRef>
              <c:f>Sheet1!$K$7:$K$41</c:f>
              <c:numCache>
                <c:formatCode>0.0000</c:formatCode>
                <c:ptCount val="35"/>
                <c:pt idx="0">
                  <c:v>9.3858461580239985E-2</c:v>
                </c:pt>
                <c:pt idx="1">
                  <c:v>8.8145082752221243E-2</c:v>
                </c:pt>
                <c:pt idx="2">
                  <c:v>7.7027775054964998E-2</c:v>
                </c:pt>
                <c:pt idx="3">
                  <c:v>6.1654131541091249E-2</c:v>
                </c:pt>
                <c:pt idx="4">
                  <c:v>4.4623362302741248E-2</c:v>
                </c:pt>
                <c:pt idx="5">
                  <c:v>2.7949859400364999E-2</c:v>
                </c:pt>
                <c:pt idx="6">
                  <c:v>1.3869462371765E-2</c:v>
                </c:pt>
                <c:pt idx="7">
                  <c:v>3.9692679918412492E-3</c:v>
                </c:pt>
                <c:pt idx="8">
                  <c:v>5.4937965284999996E-5</c:v>
                </c:pt>
                <c:pt idx="9">
                  <c:v>2.3609760142850006E-3</c:v>
                </c:pt>
                <c:pt idx="10">
                  <c:v>1.0939437556565E-2</c:v>
                </c:pt>
                <c:pt idx="11">
                  <c:v>2.3844602988281248E-2</c:v>
                </c:pt>
                <c:pt idx="12">
                  <c:v>3.9556861059791247E-2</c:v>
                </c:pt>
                <c:pt idx="13">
                  <c:v>5.4320082737164994E-2</c:v>
                </c:pt>
                <c:pt idx="14">
                  <c:v>6.9019040560084996E-2</c:v>
                </c:pt>
                <c:pt idx="15">
                  <c:v>8.026097604896E-2</c:v>
                </c:pt>
                <c:pt idx="16">
                  <c:v>8.7169764306791256E-2</c:v>
                </c:pt>
                <c:pt idx="17">
                  <c:v>8.7656745283021253E-2</c:v>
                </c:pt>
                <c:pt idx="18">
                  <c:v>7.9330421871539977E-2</c:v>
                </c:pt>
                <c:pt idx="19">
                  <c:v>6.9019040560084996E-2</c:v>
                </c:pt>
                <c:pt idx="20">
                  <c:v>5.5090570744124989E-2</c:v>
                </c:pt>
                <c:pt idx="21">
                  <c:v>3.9229946254021243E-2</c:v>
                </c:pt>
                <c:pt idx="22">
                  <c:v>2.6055516967759994E-2</c:v>
                </c:pt>
                <c:pt idx="23">
                  <c:v>1.3104400336684996E-2</c:v>
                </c:pt>
                <c:pt idx="24">
                  <c:v>3.7644375533712501E-3</c:v>
                </c:pt>
                <c:pt idx="25">
                  <c:v>1.0597601328124998E-4</c:v>
                </c:pt>
                <c:pt idx="26">
                  <c:v>2.4825516967212496E-3</c:v>
                </c:pt>
                <c:pt idx="27">
                  <c:v>1.0012444173191252E-2</c:v>
                </c:pt>
                <c:pt idx="28">
                  <c:v>2.2962712996159998E-2</c:v>
                </c:pt>
                <c:pt idx="29">
                  <c:v>3.8904387941221245E-2</c:v>
                </c:pt>
                <c:pt idx="30">
                  <c:v>5.6256476451839996E-2</c:v>
                </c:pt>
                <c:pt idx="31">
                  <c:v>7.2081323439859998E-2</c:v>
                </c:pt>
                <c:pt idx="32">
                  <c:v>8.4755206820191248E-2</c:v>
                </c:pt>
                <c:pt idx="33">
                  <c:v>9.1601426839781258E-2</c:v>
                </c:pt>
                <c:pt idx="34">
                  <c:v>9.3354524441884995E-2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CD-489D-8BC5-D95FB69A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115992"/>
        <c:axId val="640117632"/>
      </c:scatterChart>
      <c:valAx>
        <c:axId val="640115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17632"/>
        <c:crosses val="autoZero"/>
        <c:crossBetween val="midCat"/>
      </c:valAx>
      <c:valAx>
        <c:axId val="6401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PE(blue)</a:t>
                </a:r>
                <a:r>
                  <a:rPr lang="en-US" baseline="0"/>
                  <a:t> KE(Red)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0115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242887</xdr:rowOff>
    </xdr:from>
    <xdr:to>
      <xdr:col>3</xdr:col>
      <xdr:colOff>600074</xdr:colOff>
      <xdr:row>20</xdr:row>
      <xdr:rowOff>4762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DA9A22-8A00-4CD4-9FEA-096E00706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176212</xdr:rowOff>
    </xdr:from>
    <xdr:to>
      <xdr:col>3</xdr:col>
      <xdr:colOff>600074</xdr:colOff>
      <xdr:row>34</xdr:row>
      <xdr:rowOff>4762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DEDF23A-4F60-4ECC-A08A-EC66B86F6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33</xdr:row>
      <xdr:rowOff>133350</xdr:rowOff>
    </xdr:from>
    <xdr:to>
      <xdr:col>4</xdr:col>
      <xdr:colOff>76200</xdr:colOff>
      <xdr:row>47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D4E0AFB-276A-4CEC-B407-B8C84F5B1F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view="pageBreakPreview" zoomScaleNormal="100" zoomScaleSheetLayoutView="100" workbookViewId="0">
      <selection activeCell="M37" sqref="M37"/>
    </sheetView>
  </sheetViews>
  <sheetFormatPr defaultRowHeight="15" x14ac:dyDescent="0.25"/>
  <cols>
    <col min="1" max="1" width="58.5703125" customWidth="1"/>
    <col min="2" max="2" width="10" bestFit="1" customWidth="1"/>
    <col min="4" max="4" width="9.140625" customWidth="1"/>
    <col min="5" max="5" width="7.140625" customWidth="1"/>
    <col min="6" max="6" width="8" customWidth="1"/>
    <col min="7" max="7" width="8.140625" customWidth="1"/>
    <col min="8" max="8" width="0.7109375" customWidth="1"/>
    <col min="9" max="9" width="8.5703125" customWidth="1"/>
    <col min="10" max="11" width="9.28515625" customWidth="1"/>
    <col min="12" max="12" width="9.42578125" customWidth="1"/>
    <col min="13" max="13" width="28.42578125" customWidth="1"/>
  </cols>
  <sheetData>
    <row r="1" spans="1:14" ht="19.5" customHeight="1" x14ac:dyDescent="0.3">
      <c r="A1" s="30" t="s">
        <v>24</v>
      </c>
      <c r="B1" s="30"/>
      <c r="C1" s="30"/>
      <c r="D1" s="30"/>
      <c r="F1" s="1"/>
      <c r="G1" s="1"/>
      <c r="H1" s="8"/>
      <c r="J1" s="32" t="s">
        <v>16</v>
      </c>
      <c r="K1" s="33"/>
      <c r="L1" s="33"/>
      <c r="M1" s="16"/>
      <c r="N1" s="1"/>
    </row>
    <row r="2" spans="1:14" ht="20.25" x14ac:dyDescent="0.35">
      <c r="A2" s="1" t="s">
        <v>19</v>
      </c>
      <c r="B2" s="2">
        <v>9.1999999999999998E-2</v>
      </c>
      <c r="C2" s="1" t="s">
        <v>0</v>
      </c>
      <c r="D2" s="1"/>
      <c r="F2" s="1"/>
      <c r="G2" s="1"/>
      <c r="H2" s="8"/>
      <c r="J2" s="31" t="s">
        <v>20</v>
      </c>
      <c r="K2" s="31"/>
      <c r="L2" s="31"/>
      <c r="M2" s="17"/>
      <c r="N2" s="1"/>
    </row>
    <row r="3" spans="1:14" ht="20.25" x14ac:dyDescent="0.35">
      <c r="A3" s="1" t="s">
        <v>13</v>
      </c>
      <c r="B3" s="4">
        <v>0.35</v>
      </c>
      <c r="C3" s="1" t="s">
        <v>0</v>
      </c>
      <c r="D3" s="14"/>
      <c r="F3" s="1"/>
      <c r="G3" s="1"/>
      <c r="H3" s="8"/>
      <c r="J3" s="31"/>
      <c r="K3" s="31"/>
      <c r="L3" s="31"/>
      <c r="M3" s="18"/>
      <c r="N3" s="1"/>
    </row>
    <row r="4" spans="1:14" ht="20.25" x14ac:dyDescent="0.35">
      <c r="A4" s="14" t="s">
        <v>14</v>
      </c>
      <c r="B4" s="5">
        <f>$B$3+$B$2/3</f>
        <v>0.38066666666666665</v>
      </c>
      <c r="C4" s="14" t="s">
        <v>0</v>
      </c>
      <c r="D4" s="13"/>
      <c r="E4" s="15"/>
      <c r="F4" s="1"/>
      <c r="G4" s="1"/>
      <c r="H4" s="8"/>
      <c r="J4" s="31"/>
      <c r="K4" s="31"/>
      <c r="L4" s="31"/>
      <c r="M4" s="18"/>
      <c r="N4" s="1"/>
    </row>
    <row r="5" spans="1:14" ht="19.5" x14ac:dyDescent="0.35">
      <c r="A5" s="13" t="s">
        <v>12</v>
      </c>
      <c r="B5" s="6">
        <v>11.53</v>
      </c>
      <c r="C5" s="13" t="s">
        <v>1</v>
      </c>
      <c r="D5" s="1"/>
      <c r="E5" s="34" t="s">
        <v>18</v>
      </c>
      <c r="F5" s="34"/>
      <c r="G5" s="34"/>
      <c r="H5" s="9"/>
      <c r="I5" s="23" t="s">
        <v>11</v>
      </c>
      <c r="J5" s="27" t="s">
        <v>17</v>
      </c>
      <c r="K5" s="27"/>
      <c r="L5" s="27"/>
      <c r="M5" s="3"/>
      <c r="N5" s="1"/>
    </row>
    <row r="6" spans="1:14" ht="19.5" customHeight="1" x14ac:dyDescent="0.35">
      <c r="A6" s="7"/>
      <c r="B6" s="7"/>
      <c r="C6" s="7"/>
      <c r="D6" s="7"/>
      <c r="E6" s="21" t="s">
        <v>2</v>
      </c>
      <c r="F6" s="21" t="s">
        <v>3</v>
      </c>
      <c r="G6" s="21" t="s">
        <v>4</v>
      </c>
      <c r="H6" s="22"/>
      <c r="I6" s="21" t="s">
        <v>2</v>
      </c>
      <c r="J6" s="21" t="s">
        <v>5</v>
      </c>
      <c r="K6" s="21" t="s">
        <v>6</v>
      </c>
      <c r="L6" s="21" t="s">
        <v>15</v>
      </c>
      <c r="M6" s="28" t="s">
        <v>21</v>
      </c>
    </row>
    <row r="7" spans="1:14" ht="15" customHeight="1" x14ac:dyDescent="0.25">
      <c r="E7" s="19">
        <v>1.1988000000000001</v>
      </c>
      <c r="F7" s="19">
        <v>0.12759599999999999</v>
      </c>
      <c r="G7" s="19">
        <v>-5.6158095595599998E-2</v>
      </c>
      <c r="H7" s="20"/>
      <c r="I7" s="19">
        <v>1.1988000000000001</v>
      </c>
      <c r="J7" s="19">
        <f>$B$4/2*G7^2</f>
        <v>6.0026026707597226E-4</v>
      </c>
      <c r="K7" s="19">
        <f>$B$5/2*F7^2</f>
        <v>9.3858461580239985E-2</v>
      </c>
      <c r="L7" s="19">
        <f>K7+J7</f>
        <v>9.4458721847315963E-2</v>
      </c>
      <c r="M7" s="28"/>
    </row>
    <row r="8" spans="1:14" ht="15" customHeight="1" x14ac:dyDescent="0.25">
      <c r="A8" s="11" t="s">
        <v>8</v>
      </c>
      <c r="E8" s="19">
        <v>1.2321</v>
      </c>
      <c r="F8" s="19">
        <v>0.1236515</v>
      </c>
      <c r="G8" s="19">
        <v>-0.17825957207199999</v>
      </c>
      <c r="H8" s="20"/>
      <c r="I8" s="19">
        <v>1.2321</v>
      </c>
      <c r="J8" s="19">
        <f t="shared" ref="J8:J43" si="0">$B$4/2*G8^2</f>
        <v>6.0481224150506835E-3</v>
      </c>
      <c r="K8" s="19">
        <f t="shared" ref="K8:K41" si="1">$B$5/2*F8^2</f>
        <v>8.8145082752221243E-2</v>
      </c>
      <c r="L8" s="19">
        <f t="shared" ref="L8:L41" si="2">K8+J8</f>
        <v>9.4193205167271921E-2</v>
      </c>
      <c r="M8" s="28"/>
    </row>
    <row r="9" spans="1:14" ht="15.75" thickBot="1" x14ac:dyDescent="0.3">
      <c r="E9" s="19">
        <v>1.2654000000000001</v>
      </c>
      <c r="F9" s="19">
        <v>0.115591</v>
      </c>
      <c r="G9" s="19">
        <v>-0.29654135385399999</v>
      </c>
      <c r="H9" s="20"/>
      <c r="I9" s="19">
        <v>1.2654000000000001</v>
      </c>
      <c r="J9" s="19">
        <f t="shared" si="0"/>
        <v>1.6737299421838867E-2</v>
      </c>
      <c r="K9" s="19">
        <f t="shared" si="1"/>
        <v>7.7027775054964998E-2</v>
      </c>
      <c r="L9" s="19">
        <f t="shared" si="2"/>
        <v>9.3765074476803864E-2</v>
      </c>
      <c r="M9" s="28"/>
    </row>
    <row r="10" spans="1:14" ht="15.75" thickTop="1" x14ac:dyDescent="0.25">
      <c r="A10" s="11" t="s">
        <v>8</v>
      </c>
      <c r="E10" s="19">
        <v>1.2987</v>
      </c>
      <c r="F10" s="19">
        <v>0.10341450000000001</v>
      </c>
      <c r="G10" s="19">
        <v>-0.40417949199199998</v>
      </c>
      <c r="H10" s="20"/>
      <c r="I10" s="19">
        <v>1.2987</v>
      </c>
      <c r="J10" s="19">
        <f t="shared" si="0"/>
        <v>3.1093055419162092E-2</v>
      </c>
      <c r="K10" s="19">
        <f t="shared" si="1"/>
        <v>6.1654131541091249E-2</v>
      </c>
      <c r="L10" s="19">
        <f t="shared" si="2"/>
        <v>9.2747186960253344E-2</v>
      </c>
      <c r="M10" s="24"/>
    </row>
    <row r="11" spans="1:14" x14ac:dyDescent="0.25">
      <c r="E11" s="19">
        <v>1.3320000000000001</v>
      </c>
      <c r="F11" s="19">
        <v>8.7979500000000002E-2</v>
      </c>
      <c r="G11" s="19">
        <v>-0.497032407407</v>
      </c>
      <c r="H11" s="20"/>
      <c r="I11" s="19">
        <v>1.3320000000000001</v>
      </c>
      <c r="J11" s="19">
        <f t="shared" si="0"/>
        <v>4.7020177733769222E-2</v>
      </c>
      <c r="K11" s="19">
        <f t="shared" si="1"/>
        <v>4.4623362302741248E-2</v>
      </c>
      <c r="L11" s="19">
        <f t="shared" si="2"/>
        <v>9.1643540036510471E-2</v>
      </c>
      <c r="M11" s="25"/>
    </row>
    <row r="12" spans="1:14" ht="15.75" thickBot="1" x14ac:dyDescent="0.3">
      <c r="E12" s="19">
        <v>1.3653</v>
      </c>
      <c r="F12" s="19">
        <v>6.9628999999999996E-2</v>
      </c>
      <c r="G12" s="19">
        <v>-0.57426320070100001</v>
      </c>
      <c r="H12" s="20"/>
      <c r="I12" s="19">
        <v>1.3653</v>
      </c>
      <c r="J12" s="19">
        <f t="shared" si="0"/>
        <v>6.2767788573637615E-2</v>
      </c>
      <c r="K12" s="19">
        <f t="shared" si="1"/>
        <v>2.7949859400364999E-2</v>
      </c>
      <c r="L12" s="19">
        <f t="shared" si="2"/>
        <v>9.0717647974002613E-2</v>
      </c>
      <c r="M12" s="26"/>
    </row>
    <row r="13" spans="1:14" ht="15.75" thickTop="1" x14ac:dyDescent="0.25">
      <c r="E13" s="19">
        <v>1.3986000000000001</v>
      </c>
      <c r="F13" s="19">
        <v>4.9049000000000002E-2</v>
      </c>
      <c r="G13" s="19">
        <v>-0.63531393893900001</v>
      </c>
      <c r="H13" s="20"/>
      <c r="I13" s="19">
        <v>1.3986000000000001</v>
      </c>
      <c r="J13" s="19">
        <f t="shared" si="0"/>
        <v>7.6823063458938995E-2</v>
      </c>
      <c r="K13" s="19">
        <f t="shared" si="1"/>
        <v>1.3869462371765E-2</v>
      </c>
      <c r="L13" s="19">
        <f t="shared" si="2"/>
        <v>9.0692525830704002E-2</v>
      </c>
      <c r="M13" s="29" t="s">
        <v>22</v>
      </c>
    </row>
    <row r="14" spans="1:14" x14ac:dyDescent="0.25">
      <c r="A14" s="12" t="s">
        <v>7</v>
      </c>
      <c r="E14" s="19">
        <v>1.4319</v>
      </c>
      <c r="F14" s="19">
        <v>2.6239499999999999E-2</v>
      </c>
      <c r="G14" s="19">
        <v>-0.67308170670699996</v>
      </c>
      <c r="H14" s="20"/>
      <c r="I14" s="19">
        <v>1.4319</v>
      </c>
      <c r="J14" s="19">
        <f t="shared" si="0"/>
        <v>8.6228419936320036E-2</v>
      </c>
      <c r="K14" s="19">
        <f t="shared" si="1"/>
        <v>3.9692679918412492E-3</v>
      </c>
      <c r="L14" s="19">
        <f t="shared" si="2"/>
        <v>9.0197687928161283E-2</v>
      </c>
      <c r="M14" s="29"/>
    </row>
    <row r="15" spans="1:14" x14ac:dyDescent="0.25">
      <c r="E15" s="19">
        <v>1.4652000000000001</v>
      </c>
      <c r="F15" s="19">
        <v>3.0869999999999999E-3</v>
      </c>
      <c r="G15" s="19">
        <v>-0.68591416416399997</v>
      </c>
      <c r="H15" s="20"/>
      <c r="I15" s="19">
        <v>1.4652000000000001</v>
      </c>
      <c r="J15" s="19">
        <f t="shared" si="0"/>
        <v>8.9547691794352013E-2</v>
      </c>
      <c r="K15" s="19">
        <f t="shared" si="1"/>
        <v>5.4937965284999996E-5</v>
      </c>
      <c r="L15" s="19">
        <f t="shared" si="2"/>
        <v>8.9602629759637009E-2</v>
      </c>
      <c r="M15" s="29"/>
    </row>
    <row r="16" spans="1:14" x14ac:dyDescent="0.25">
      <c r="E16" s="19">
        <v>1.4984999999999999</v>
      </c>
      <c r="F16" s="19">
        <v>-2.0237000000000002E-2</v>
      </c>
      <c r="G16" s="19">
        <v>-0.67870395395399996</v>
      </c>
      <c r="H16" s="20"/>
      <c r="I16" s="19">
        <v>1.4984999999999999</v>
      </c>
      <c r="J16" s="19">
        <f t="shared" si="0"/>
        <v>8.7674967203801649E-2</v>
      </c>
      <c r="K16" s="19">
        <f t="shared" si="1"/>
        <v>2.3609760142850006E-3</v>
      </c>
      <c r="L16" s="19">
        <f t="shared" si="2"/>
        <v>9.0035943218086653E-2</v>
      </c>
      <c r="M16" s="29"/>
    </row>
    <row r="17" spans="1:13" ht="15.75" thickBot="1" x14ac:dyDescent="0.3">
      <c r="A17" s="12" t="s">
        <v>7</v>
      </c>
      <c r="E17" s="19">
        <v>1.5318000000000001</v>
      </c>
      <c r="F17" s="19">
        <v>-4.3561000000000002E-2</v>
      </c>
      <c r="G17" s="19">
        <v>-0.64115077577599999</v>
      </c>
      <c r="H17" s="20"/>
      <c r="I17" s="19">
        <v>1.5318000000000001</v>
      </c>
      <c r="J17" s="19">
        <f t="shared" si="0"/>
        <v>7.8241145055277711E-2</v>
      </c>
      <c r="K17" s="19">
        <f t="shared" si="1"/>
        <v>1.0939437556565E-2</v>
      </c>
      <c r="L17" s="19">
        <f t="shared" si="2"/>
        <v>8.918058261184271E-2</v>
      </c>
      <c r="M17" s="29"/>
    </row>
    <row r="18" spans="1:13" ht="15.75" thickTop="1" x14ac:dyDescent="0.25">
      <c r="E18" s="19">
        <v>1.5650999999999999</v>
      </c>
      <c r="F18" s="19">
        <v>-6.4312499999999995E-2</v>
      </c>
      <c r="G18" s="19">
        <v>-0.57567949199199997</v>
      </c>
      <c r="H18" s="20"/>
      <c r="I18" s="19">
        <v>1.5650999999999999</v>
      </c>
      <c r="J18" s="19">
        <f t="shared" si="0"/>
        <v>6.3077775684198478E-2</v>
      </c>
      <c r="K18" s="19">
        <f t="shared" si="1"/>
        <v>2.3844602988281248E-2</v>
      </c>
      <c r="L18" s="19">
        <f t="shared" si="2"/>
        <v>8.6922378672479733E-2</v>
      </c>
      <c r="M18" s="24"/>
    </row>
    <row r="19" spans="1:13" x14ac:dyDescent="0.25">
      <c r="E19" s="19">
        <v>1.5984</v>
      </c>
      <c r="F19" s="19">
        <v>-8.2834500000000005E-2</v>
      </c>
      <c r="G19" s="19">
        <v>-0.49022991741700001</v>
      </c>
      <c r="H19" s="20"/>
      <c r="I19" s="19">
        <v>1.5984</v>
      </c>
      <c r="J19" s="19">
        <f t="shared" si="0"/>
        <v>4.5741929124139172E-2</v>
      </c>
      <c r="K19" s="19">
        <f t="shared" si="1"/>
        <v>3.9556861059791247E-2</v>
      </c>
      <c r="L19" s="19">
        <f t="shared" si="2"/>
        <v>8.5298790183930412E-2</v>
      </c>
      <c r="M19" s="25"/>
    </row>
    <row r="20" spans="1:13" ht="15.75" thickBot="1" x14ac:dyDescent="0.3">
      <c r="A20" s="12" t="s">
        <v>7</v>
      </c>
      <c r="E20" s="19">
        <v>1.6316999999999999</v>
      </c>
      <c r="F20" s="19">
        <v>-9.7069000000000003E-2</v>
      </c>
      <c r="G20" s="19">
        <v>-0.398728916416</v>
      </c>
      <c r="H20" s="20"/>
      <c r="I20" s="19">
        <v>1.6316999999999999</v>
      </c>
      <c r="J20" s="19">
        <f t="shared" si="0"/>
        <v>3.0260097185654821E-2</v>
      </c>
      <c r="K20" s="19">
        <f t="shared" si="1"/>
        <v>5.4320082737164994E-2</v>
      </c>
      <c r="L20" s="19">
        <f t="shared" si="2"/>
        <v>8.4580179922819812E-2</v>
      </c>
      <c r="M20" s="26"/>
    </row>
    <row r="21" spans="1:13" ht="15.75" thickTop="1" x14ac:dyDescent="0.25">
      <c r="A21" s="10"/>
      <c r="E21" s="19">
        <v>1.665</v>
      </c>
      <c r="F21" s="19">
        <v>-0.109417</v>
      </c>
      <c r="G21" s="19">
        <v>-0.30278591091099999</v>
      </c>
      <c r="H21" s="20"/>
      <c r="I21" s="19">
        <v>1.665</v>
      </c>
      <c r="J21" s="19">
        <f t="shared" si="0"/>
        <v>1.7449628260060832E-2</v>
      </c>
      <c r="K21" s="19">
        <f t="shared" si="1"/>
        <v>6.9019040560084996E-2</v>
      </c>
      <c r="L21" s="19">
        <f t="shared" si="2"/>
        <v>8.6468668820145825E-2</v>
      </c>
      <c r="M21" s="29" t="s">
        <v>23</v>
      </c>
    </row>
    <row r="22" spans="1:13" x14ac:dyDescent="0.25">
      <c r="E22" s="19">
        <v>1.6982999999999999</v>
      </c>
      <c r="F22" s="19">
        <v>-0.117992</v>
      </c>
      <c r="G22" s="19">
        <v>-0.19190746996999999</v>
      </c>
      <c r="H22" s="20"/>
      <c r="I22" s="19">
        <v>1.6982999999999999</v>
      </c>
      <c r="J22" s="19">
        <f t="shared" si="0"/>
        <v>7.0096867947645209E-3</v>
      </c>
      <c r="K22" s="19">
        <f t="shared" si="1"/>
        <v>8.026097604896E-2</v>
      </c>
      <c r="L22" s="19">
        <f t="shared" si="2"/>
        <v>8.727066284372452E-2</v>
      </c>
      <c r="M22" s="29"/>
    </row>
    <row r="23" spans="1:13" x14ac:dyDescent="0.25">
      <c r="A23" s="12" t="s">
        <v>10</v>
      </c>
      <c r="E23" s="19">
        <v>1.7316</v>
      </c>
      <c r="F23" s="19">
        <v>-0.12296550000000001</v>
      </c>
      <c r="G23" s="19">
        <v>-6.76600975976E-2</v>
      </c>
      <c r="H23" s="20"/>
      <c r="I23" s="19">
        <v>1.7316</v>
      </c>
      <c r="J23" s="19">
        <f t="shared" si="0"/>
        <v>8.7132483624982268E-4</v>
      </c>
      <c r="K23" s="19">
        <f t="shared" si="1"/>
        <v>8.7169764306791256E-2</v>
      </c>
      <c r="L23" s="19">
        <f t="shared" si="2"/>
        <v>8.8041089143041082E-2</v>
      </c>
      <c r="M23" s="29"/>
    </row>
    <row r="24" spans="1:13" x14ac:dyDescent="0.25">
      <c r="E24" s="19">
        <v>1.7648999999999999</v>
      </c>
      <c r="F24" s="19">
        <v>-0.1233085</v>
      </c>
      <c r="G24" s="19">
        <v>7.04497622623E-2</v>
      </c>
      <c r="H24" s="20"/>
      <c r="I24" s="19">
        <v>1.7648999999999999</v>
      </c>
      <c r="J24" s="19">
        <f t="shared" si="0"/>
        <v>9.446565002023769E-4</v>
      </c>
      <c r="K24" s="19">
        <f t="shared" si="1"/>
        <v>8.7656745283021253E-2</v>
      </c>
      <c r="L24" s="19">
        <f t="shared" si="2"/>
        <v>8.8601401783223635E-2</v>
      </c>
      <c r="M24" s="29"/>
    </row>
    <row r="25" spans="1:13" ht="15.75" thickBot="1" x14ac:dyDescent="0.3">
      <c r="E25" s="19">
        <v>1.7982</v>
      </c>
      <c r="F25" s="19">
        <v>-0.11730599999999999</v>
      </c>
      <c r="G25" s="19">
        <v>0.191585585586</v>
      </c>
      <c r="H25" s="20"/>
      <c r="I25" s="19">
        <v>1.7982</v>
      </c>
      <c r="J25" s="19">
        <f t="shared" si="0"/>
        <v>6.9861919670242446E-3</v>
      </c>
      <c r="K25" s="19">
        <f t="shared" si="1"/>
        <v>7.9330421871539977E-2</v>
      </c>
      <c r="L25" s="19">
        <f t="shared" si="2"/>
        <v>8.6316613838564218E-2</v>
      </c>
      <c r="M25" s="29"/>
    </row>
    <row r="26" spans="1:13" ht="15.75" thickTop="1" x14ac:dyDescent="0.25">
      <c r="E26" s="19">
        <v>1.8314999999999999</v>
      </c>
      <c r="F26" s="19">
        <v>-0.109417</v>
      </c>
      <c r="G26" s="19">
        <v>0.29154141641600001</v>
      </c>
      <c r="H26" s="20"/>
      <c r="I26" s="19">
        <v>1.8314999999999999</v>
      </c>
      <c r="J26" s="19">
        <f t="shared" si="0"/>
        <v>1.617764765480631E-2</v>
      </c>
      <c r="K26" s="19">
        <f t="shared" si="1"/>
        <v>6.9019040560084996E-2</v>
      </c>
      <c r="L26" s="19">
        <f t="shared" si="2"/>
        <v>8.5196688214891306E-2</v>
      </c>
      <c r="M26" s="24"/>
    </row>
    <row r="27" spans="1:13" x14ac:dyDescent="0.25">
      <c r="E27" s="19">
        <v>1.8648</v>
      </c>
      <c r="F27" s="19">
        <v>-9.7754999999999995E-2</v>
      </c>
      <c r="G27" s="19">
        <v>0.38677627627599998</v>
      </c>
      <c r="H27" s="20"/>
      <c r="I27" s="19">
        <v>1.8648</v>
      </c>
      <c r="J27" s="19">
        <f t="shared" si="0"/>
        <v>2.8473083995049754E-2</v>
      </c>
      <c r="K27" s="19">
        <f t="shared" si="1"/>
        <v>5.5090570744124989E-2</v>
      </c>
      <c r="L27" s="19">
        <f t="shared" si="2"/>
        <v>8.3563654739174736E-2</v>
      </c>
      <c r="M27" s="25"/>
    </row>
    <row r="28" spans="1:13" ht="15.75" thickBot="1" x14ac:dyDescent="0.3">
      <c r="E28" s="19">
        <v>1.8980999999999999</v>
      </c>
      <c r="F28" s="19">
        <v>-8.2491499999999995E-2</v>
      </c>
      <c r="G28" s="19">
        <v>0.45892129629599998</v>
      </c>
      <c r="H28" s="20"/>
      <c r="I28" s="19">
        <v>1.8980999999999999</v>
      </c>
      <c r="J28" s="19">
        <f t="shared" si="0"/>
        <v>4.0085866595591525E-2</v>
      </c>
      <c r="K28" s="19">
        <f t="shared" si="1"/>
        <v>3.9229946254021243E-2</v>
      </c>
      <c r="L28" s="19">
        <f t="shared" si="2"/>
        <v>7.9315812849612768E-2</v>
      </c>
      <c r="M28" s="26"/>
    </row>
    <row r="29" spans="1:13" ht="15.75" thickTop="1" x14ac:dyDescent="0.25">
      <c r="E29" s="19">
        <v>1.9314</v>
      </c>
      <c r="F29" s="19">
        <v>-6.7227999999999996E-2</v>
      </c>
      <c r="G29" s="19">
        <v>0.52877020770799998</v>
      </c>
      <c r="H29" s="20"/>
      <c r="I29" s="19">
        <v>1.9314</v>
      </c>
      <c r="J29" s="19">
        <f t="shared" si="0"/>
        <v>5.3216806497169859E-2</v>
      </c>
      <c r="K29" s="19">
        <f t="shared" si="1"/>
        <v>2.6055516967759994E-2</v>
      </c>
      <c r="L29" s="19">
        <f t="shared" si="2"/>
        <v>7.927232346492985E-2</v>
      </c>
      <c r="M29" s="19"/>
    </row>
    <row r="30" spans="1:13" x14ac:dyDescent="0.25">
      <c r="E30" s="19">
        <v>1.9646999999999999</v>
      </c>
      <c r="F30" s="19">
        <v>-4.7676999999999997E-2</v>
      </c>
      <c r="G30" s="19">
        <v>0.60177358608599996</v>
      </c>
      <c r="H30" s="20"/>
      <c r="I30" s="19">
        <v>1.9646999999999999</v>
      </c>
      <c r="J30" s="19">
        <f t="shared" si="0"/>
        <v>6.8925685776023107E-2</v>
      </c>
      <c r="K30" s="19">
        <f t="shared" si="1"/>
        <v>1.3104400336684996E-2</v>
      </c>
      <c r="L30" s="19">
        <f t="shared" si="2"/>
        <v>8.2030086112708109E-2</v>
      </c>
      <c r="M30" s="19"/>
    </row>
    <row r="31" spans="1:13" x14ac:dyDescent="0.25">
      <c r="E31" s="19">
        <v>1.998</v>
      </c>
      <c r="F31" s="19">
        <v>-2.55535E-2</v>
      </c>
      <c r="G31" s="19">
        <v>0.64342542542500003</v>
      </c>
      <c r="H31" s="20"/>
      <c r="I31" s="19">
        <v>1.998</v>
      </c>
      <c r="J31" s="19">
        <f t="shared" si="0"/>
        <v>7.8797291595196148E-2</v>
      </c>
      <c r="K31" s="19">
        <f t="shared" si="1"/>
        <v>3.7644375533712501E-3</v>
      </c>
      <c r="L31" s="19">
        <f t="shared" si="2"/>
        <v>8.2561729148567395E-2</v>
      </c>
      <c r="M31" s="19"/>
    </row>
    <row r="32" spans="1:13" x14ac:dyDescent="0.25">
      <c r="E32" s="19">
        <v>2.0312999999999999</v>
      </c>
      <c r="F32" s="19">
        <v>-4.2874999999999996E-3</v>
      </c>
      <c r="G32" s="19">
        <v>0.67162249749699998</v>
      </c>
      <c r="H32" s="20"/>
      <c r="I32" s="19">
        <v>2.0312999999999999</v>
      </c>
      <c r="J32" s="19">
        <f t="shared" si="0"/>
        <v>8.5854946963761836E-2</v>
      </c>
      <c r="K32" s="19">
        <f t="shared" si="1"/>
        <v>1.0597601328124998E-4</v>
      </c>
      <c r="L32" s="19">
        <f t="shared" si="2"/>
        <v>8.596092297704308E-2</v>
      </c>
      <c r="M32" s="19"/>
    </row>
    <row r="33" spans="1:13" x14ac:dyDescent="0.25">
      <c r="E33" s="19">
        <v>2.0646</v>
      </c>
      <c r="F33" s="19">
        <v>2.0751499999999999E-2</v>
      </c>
      <c r="G33" s="19">
        <v>0.66801739239199998</v>
      </c>
      <c r="H33" s="20"/>
      <c r="I33" s="19">
        <v>2.0646</v>
      </c>
      <c r="J33" s="19">
        <f t="shared" si="0"/>
        <v>8.4935724021105441E-2</v>
      </c>
      <c r="K33" s="19">
        <f t="shared" si="1"/>
        <v>2.4825516967212496E-3</v>
      </c>
      <c r="L33" s="19">
        <f t="shared" si="2"/>
        <v>8.7418275717826691E-2</v>
      </c>
      <c r="M33" s="19"/>
    </row>
    <row r="34" spans="1:13" x14ac:dyDescent="0.25">
      <c r="A34" s="11" t="s">
        <v>8</v>
      </c>
      <c r="E34" s="19">
        <v>2.0979000000000001</v>
      </c>
      <c r="F34" s="19">
        <v>4.1674500000000003E-2</v>
      </c>
      <c r="G34" s="19">
        <v>0.63342555055100003</v>
      </c>
      <c r="H34" s="20"/>
      <c r="I34" s="19">
        <v>2.0979000000000001</v>
      </c>
      <c r="J34" s="19">
        <f t="shared" si="0"/>
        <v>7.6367048979956068E-2</v>
      </c>
      <c r="K34" s="19">
        <f t="shared" si="1"/>
        <v>1.0012444173191252E-2</v>
      </c>
      <c r="L34" s="19">
        <f t="shared" si="2"/>
        <v>8.6379493153147316E-2</v>
      </c>
      <c r="M34" s="19"/>
    </row>
    <row r="35" spans="1:13" x14ac:dyDescent="0.25">
      <c r="E35" s="19">
        <v>2.1312000000000002</v>
      </c>
      <c r="F35" s="19">
        <v>6.3112000000000001E-2</v>
      </c>
      <c r="G35" s="19">
        <v>0.590164289289</v>
      </c>
      <c r="H35" s="20"/>
      <c r="I35" s="19">
        <v>2.1312000000000002</v>
      </c>
      <c r="J35" s="19">
        <f t="shared" si="0"/>
        <v>6.6291936749662189E-2</v>
      </c>
      <c r="K35" s="19">
        <f t="shared" si="1"/>
        <v>2.2962712996159998E-2</v>
      </c>
      <c r="L35" s="19">
        <f t="shared" si="2"/>
        <v>8.9254649745822187E-2</v>
      </c>
      <c r="M35" s="19"/>
    </row>
    <row r="36" spans="1:13" x14ac:dyDescent="0.25">
      <c r="A36" s="11" t="s">
        <v>9</v>
      </c>
      <c r="E36" s="19">
        <v>2.1644999999999999</v>
      </c>
      <c r="F36" s="19">
        <v>8.2148499999999999E-2</v>
      </c>
      <c r="G36" s="19">
        <v>0.52175312812800001</v>
      </c>
      <c r="H36" s="20"/>
      <c r="I36" s="19">
        <v>2.1644999999999999</v>
      </c>
      <c r="J36" s="19">
        <f t="shared" si="0"/>
        <v>5.1813744184060893E-2</v>
      </c>
      <c r="K36" s="19">
        <f t="shared" si="1"/>
        <v>3.8904387941221245E-2</v>
      </c>
      <c r="L36" s="19">
        <f t="shared" si="2"/>
        <v>9.0718132125282139E-2</v>
      </c>
      <c r="M36" s="19"/>
    </row>
    <row r="37" spans="1:13" x14ac:dyDescent="0.25">
      <c r="E37" s="19">
        <v>2.1978</v>
      </c>
      <c r="F37" s="19">
        <v>9.8783999999999997E-2</v>
      </c>
      <c r="G37" s="19">
        <v>0.433578265766</v>
      </c>
      <c r="H37" s="20"/>
      <c r="I37" s="19">
        <v>2.1978</v>
      </c>
      <c r="J37" s="19">
        <f t="shared" si="0"/>
        <v>3.5780784754332121E-2</v>
      </c>
      <c r="K37" s="19">
        <f t="shared" si="1"/>
        <v>5.6256476451839996E-2</v>
      </c>
      <c r="L37" s="19">
        <f t="shared" si="2"/>
        <v>9.2037261206172116E-2</v>
      </c>
      <c r="M37" s="19"/>
    </row>
    <row r="38" spans="1:13" x14ac:dyDescent="0.25">
      <c r="E38" s="19">
        <v>2.2311000000000001</v>
      </c>
      <c r="F38" s="19">
        <v>0.111818</v>
      </c>
      <c r="G38" s="19">
        <v>0.32898729980000002</v>
      </c>
      <c r="H38" s="20"/>
      <c r="I38" s="19">
        <v>2.2311000000000001</v>
      </c>
      <c r="J38" s="19">
        <f t="shared" si="0"/>
        <v>2.0600279799451966E-2</v>
      </c>
      <c r="K38" s="19">
        <f t="shared" si="1"/>
        <v>7.2081323439859998E-2</v>
      </c>
      <c r="L38" s="19">
        <f t="shared" si="2"/>
        <v>9.268160323931196E-2</v>
      </c>
      <c r="M38" s="19"/>
    </row>
    <row r="39" spans="1:13" x14ac:dyDescent="0.25">
      <c r="E39" s="19">
        <v>2.2644000000000002</v>
      </c>
      <c r="F39" s="19">
        <v>0.1212505</v>
      </c>
      <c r="G39" s="19">
        <v>0.21169263013</v>
      </c>
      <c r="H39" s="20"/>
      <c r="I39" s="19">
        <v>2.2644000000000002</v>
      </c>
      <c r="J39" s="19">
        <f t="shared" si="0"/>
        <v>8.5295541569749452E-3</v>
      </c>
      <c r="K39" s="19">
        <f t="shared" si="1"/>
        <v>8.4755206820191248E-2</v>
      </c>
      <c r="L39" s="19">
        <f t="shared" si="2"/>
        <v>9.328476097716619E-2</v>
      </c>
      <c r="M39" s="19"/>
    </row>
    <row r="40" spans="1:13" x14ac:dyDescent="0.25">
      <c r="E40" s="19">
        <v>2.2976999999999999</v>
      </c>
      <c r="F40" s="19">
        <v>0.12605250000000001</v>
      </c>
      <c r="G40" s="19">
        <v>9.0234922422399999E-2</v>
      </c>
      <c r="H40" s="20"/>
      <c r="I40" s="19">
        <v>2.2976999999999999</v>
      </c>
      <c r="J40" s="19">
        <f t="shared" si="0"/>
        <v>1.5497589464110691E-3</v>
      </c>
      <c r="K40" s="19">
        <f t="shared" si="1"/>
        <v>9.1601426839781258E-2</v>
      </c>
      <c r="L40" s="19">
        <f t="shared" si="2"/>
        <v>9.3151185786192331E-2</v>
      </c>
      <c r="M40" s="19"/>
    </row>
    <row r="41" spans="1:13" x14ac:dyDescent="0.25">
      <c r="E41" s="19">
        <v>2.331</v>
      </c>
      <c r="F41" s="19">
        <v>0.127253</v>
      </c>
      <c r="G41" s="19">
        <v>-3.1759259259300003E-2</v>
      </c>
      <c r="H41" s="20"/>
      <c r="I41" s="19">
        <v>2.331</v>
      </c>
      <c r="J41" s="19">
        <f t="shared" si="0"/>
        <v>1.9197982110245873E-4</v>
      </c>
      <c r="K41" s="19">
        <f t="shared" si="1"/>
        <v>9.3354524441884995E-2</v>
      </c>
      <c r="L41" s="19">
        <f t="shared" si="2"/>
        <v>9.3546504262987454E-2</v>
      </c>
      <c r="M41" s="19"/>
    </row>
    <row r="42" spans="1:13" x14ac:dyDescent="0.25">
      <c r="E42" s="19"/>
      <c r="F42" s="19"/>
      <c r="G42" s="19"/>
      <c r="H42" s="20"/>
      <c r="I42" s="19"/>
      <c r="J42" s="19"/>
      <c r="K42" s="19"/>
      <c r="L42" s="19"/>
      <c r="M42" s="19"/>
    </row>
    <row r="43" spans="1:13" x14ac:dyDescent="0.25">
      <c r="E43" s="19"/>
      <c r="F43" s="19"/>
      <c r="G43" s="19"/>
      <c r="H43" s="20"/>
      <c r="I43" s="19"/>
      <c r="J43" s="19"/>
      <c r="K43" s="19"/>
      <c r="L43" s="19"/>
      <c r="M43" s="19"/>
    </row>
    <row r="44" spans="1:13" x14ac:dyDescent="0.25">
      <c r="E44" s="19"/>
      <c r="F44" s="19"/>
      <c r="G44" s="19"/>
      <c r="H44" s="20"/>
      <c r="I44" s="19"/>
      <c r="J44" s="19"/>
      <c r="K44" s="19"/>
      <c r="L44" s="19"/>
      <c r="M44" s="19"/>
    </row>
  </sheetData>
  <mergeCells count="11">
    <mergeCell ref="M26:M28"/>
    <mergeCell ref="J5:L5"/>
    <mergeCell ref="M6:M9"/>
    <mergeCell ref="M13:M17"/>
    <mergeCell ref="A1:D1"/>
    <mergeCell ref="J2:L4"/>
    <mergeCell ref="J1:L1"/>
    <mergeCell ref="M21:M25"/>
    <mergeCell ref="E5:G5"/>
    <mergeCell ref="M10:M12"/>
    <mergeCell ref="M18:M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 Moyne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LeMoyne College</dc:creator>
  <cp:lastModifiedBy>Moaid A Said</cp:lastModifiedBy>
  <cp:lastPrinted>2023-11-29T15:26:38Z</cp:lastPrinted>
  <dcterms:created xsi:type="dcterms:W3CDTF">2015-12-09T00:06:02Z</dcterms:created>
  <dcterms:modified xsi:type="dcterms:W3CDTF">2024-12-03T17:49:57Z</dcterms:modified>
</cp:coreProperties>
</file>