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yr\CourseInformation\SC123\Sandbox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2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6" i="1"/>
  <c r="F4" i="1"/>
  <c r="J2" i="1"/>
</calcChain>
</file>

<file path=xl/sharedStrings.xml><?xml version="1.0" encoding="utf-8"?>
<sst xmlns="http://schemas.openxmlformats.org/spreadsheetml/2006/main" count="13" uniqueCount="12">
  <si>
    <t>time (s)</t>
  </si>
  <si>
    <t>pos (m)</t>
  </si>
  <si>
    <t>v (m/s)</t>
  </si>
  <si>
    <t xml:space="preserve">spring mass: 0.165kg </t>
  </si>
  <si>
    <t>total mass on spring: 0.350 kg</t>
  </si>
  <si>
    <t>effective mass: 0.405kg</t>
  </si>
  <si>
    <t>spring constant: 9.93 N/m</t>
  </si>
  <si>
    <t>KE (J)</t>
  </si>
  <si>
    <t>PE (J)</t>
  </si>
  <si>
    <t>0.33*0.165 = 0.055</t>
  </si>
  <si>
    <t xml:space="preserve">for KE: </t>
  </si>
  <si>
    <t>for 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</si>
</sst>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KE (J)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Sheet1!$E$4:$E$34</c:f>
              <c:numCache>
                <c:formatCode>General</c:formatCode>
                <c:ptCount val="31"/>
                <c:pt idx="0">
                  <c:v>0.36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0.6</c:v>
                </c:pt>
                <c:pt idx="7">
                  <c:v>0.64</c:v>
                </c:pt>
                <c:pt idx="8">
                  <c:v>0.68</c:v>
                </c:pt>
                <c:pt idx="9">
                  <c:v>0.72</c:v>
                </c:pt>
                <c:pt idx="10">
                  <c:v>0.76</c:v>
                </c:pt>
                <c:pt idx="11">
                  <c:v>0.8</c:v>
                </c:pt>
                <c:pt idx="12">
                  <c:v>0.84</c:v>
                </c:pt>
                <c:pt idx="13">
                  <c:v>0.88</c:v>
                </c:pt>
                <c:pt idx="14">
                  <c:v>0.92</c:v>
                </c:pt>
                <c:pt idx="15">
                  <c:v>0.96</c:v>
                </c:pt>
                <c:pt idx="16">
                  <c:v>1</c:v>
                </c:pt>
                <c:pt idx="17">
                  <c:v>1.04</c:v>
                </c:pt>
                <c:pt idx="18">
                  <c:v>1.08</c:v>
                </c:pt>
                <c:pt idx="19">
                  <c:v>1.1200000000000001</c:v>
                </c:pt>
                <c:pt idx="20">
                  <c:v>1.1599999999999999</c:v>
                </c:pt>
                <c:pt idx="21">
                  <c:v>1.2</c:v>
                </c:pt>
                <c:pt idx="22">
                  <c:v>1.24</c:v>
                </c:pt>
                <c:pt idx="23">
                  <c:v>1.28</c:v>
                </c:pt>
                <c:pt idx="24">
                  <c:v>1.32</c:v>
                </c:pt>
                <c:pt idx="25">
                  <c:v>1.36</c:v>
                </c:pt>
                <c:pt idx="26">
                  <c:v>1.4</c:v>
                </c:pt>
                <c:pt idx="27">
                  <c:v>1.44</c:v>
                </c:pt>
                <c:pt idx="28">
                  <c:v>1.48</c:v>
                </c:pt>
                <c:pt idx="29">
                  <c:v>1.52</c:v>
                </c:pt>
                <c:pt idx="30">
                  <c:v>1.56</c:v>
                </c:pt>
              </c:numCache>
            </c:numRef>
          </c:xVal>
          <c:yVal>
            <c:numRef>
              <c:f>Sheet1!$F$4:$F$34</c:f>
              <c:numCache>
                <c:formatCode>General</c:formatCode>
                <c:ptCount val="31"/>
                <c:pt idx="0">
                  <c:v>1.7820435280572509E-4</c:v>
                </c:pt>
                <c:pt idx="1">
                  <c:v>5.6875989547194069E-4</c:v>
                </c:pt>
                <c:pt idx="2">
                  <c:v>3.5297746042409653E-3</c:v>
                </c:pt>
                <c:pt idx="3">
                  <c:v>7.6639984438205558E-3</c:v>
                </c:pt>
                <c:pt idx="4">
                  <c:v>1.3665734206497158E-2</c:v>
                </c:pt>
                <c:pt idx="5">
                  <c:v>2.2238037277929931E-2</c:v>
                </c:pt>
                <c:pt idx="6">
                  <c:v>3.0965966062748165E-2</c:v>
                </c:pt>
                <c:pt idx="7">
                  <c:v>3.8063775270674373E-2</c:v>
                </c:pt>
                <c:pt idx="8">
                  <c:v>4.1926459238923193E-2</c:v>
                </c:pt>
                <c:pt idx="9">
                  <c:v>4.266720143016503E-2</c:v>
                </c:pt>
                <c:pt idx="10">
                  <c:v>3.6110994118233819E-2</c:v>
                </c:pt>
                <c:pt idx="11">
                  <c:v>2.836470430157793E-2</c:v>
                </c:pt>
                <c:pt idx="12">
                  <c:v>2.2992640136338519E-2</c:v>
                </c:pt>
                <c:pt idx="13">
                  <c:v>1.5836659245569238E-2</c:v>
                </c:pt>
                <c:pt idx="14">
                  <c:v>9.6005580584414066E-3</c:v>
                </c:pt>
                <c:pt idx="15">
                  <c:v>4.0961990023978519E-3</c:v>
                </c:pt>
                <c:pt idx="16">
                  <c:v>4.2062613099829094E-4</c:v>
                </c:pt>
                <c:pt idx="17">
                  <c:v>4.4795028026129146E-4</c:v>
                </c:pt>
                <c:pt idx="18">
                  <c:v>3.6028636942877831E-3</c:v>
                </c:pt>
                <c:pt idx="19">
                  <c:v>1.0030122650280044E-2</c:v>
                </c:pt>
                <c:pt idx="20">
                  <c:v>1.5271908267691403E-2</c:v>
                </c:pt>
                <c:pt idx="21">
                  <c:v>2.0718757335908052E-2</c:v>
                </c:pt>
                <c:pt idx="22">
                  <c:v>3.1246583336938472E-2</c:v>
                </c:pt>
                <c:pt idx="23">
                  <c:v>3.574313414654328E-2</c:v>
                </c:pt>
                <c:pt idx="24">
                  <c:v>3.6557586387589186E-2</c:v>
                </c:pt>
                <c:pt idx="25">
                  <c:v>3.8145687877028871E-2</c:v>
                </c:pt>
                <c:pt idx="26">
                  <c:v>3.6234032616652589E-2</c:v>
                </c:pt>
                <c:pt idx="27">
                  <c:v>3.1587480806504732E-2</c:v>
                </c:pt>
                <c:pt idx="28">
                  <c:v>2.5739910641342487E-2</c:v>
                </c:pt>
                <c:pt idx="29">
                  <c:v>1.8907863510986389E-2</c:v>
                </c:pt>
                <c:pt idx="30">
                  <c:v>1.105673937290693E-2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A9-49C3-AB0D-9EEFF63E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33768"/>
        <c:axId val="640626224"/>
      </c:scatterChart>
      <c:valAx>
        <c:axId val="640633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26224"/>
        <c:crosses val="autoZero"/>
        <c:crossBetween val="midCat"/>
      </c:valAx>
      <c:valAx>
        <c:axId val="64062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633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Kinetic</a:t>
            </a:r>
            <a:r>
              <a:rPr lang="en-US" baseline="0"/>
              <a:t> and Potential energies vs time</a:t>
            </a:r>
            <a:endParaRPr lang="en-US"/>
          </a:p>
        </c:rich>
      </c:tx>
      <c:layout>
        <c:manualLayout>
          <c:xMode val="edge"/>
          <c:yMode val="edge"/>
          <c:x val="0.198041776027996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KE (J)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Sheet1!$E$4:$E$34</c:f>
              <c:numCache>
                <c:formatCode>General</c:formatCode>
                <c:ptCount val="31"/>
                <c:pt idx="0">
                  <c:v>0.36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0.6</c:v>
                </c:pt>
                <c:pt idx="7">
                  <c:v>0.64</c:v>
                </c:pt>
                <c:pt idx="8">
                  <c:v>0.68</c:v>
                </c:pt>
                <c:pt idx="9">
                  <c:v>0.72</c:v>
                </c:pt>
                <c:pt idx="10">
                  <c:v>0.76</c:v>
                </c:pt>
                <c:pt idx="11">
                  <c:v>0.8</c:v>
                </c:pt>
                <c:pt idx="12">
                  <c:v>0.84</c:v>
                </c:pt>
                <c:pt idx="13">
                  <c:v>0.88</c:v>
                </c:pt>
                <c:pt idx="14">
                  <c:v>0.92</c:v>
                </c:pt>
                <c:pt idx="15">
                  <c:v>0.96</c:v>
                </c:pt>
                <c:pt idx="16">
                  <c:v>1</c:v>
                </c:pt>
                <c:pt idx="17">
                  <c:v>1.04</c:v>
                </c:pt>
                <c:pt idx="18">
                  <c:v>1.08</c:v>
                </c:pt>
                <c:pt idx="19">
                  <c:v>1.1200000000000001</c:v>
                </c:pt>
                <c:pt idx="20">
                  <c:v>1.1599999999999999</c:v>
                </c:pt>
                <c:pt idx="21">
                  <c:v>1.2</c:v>
                </c:pt>
                <c:pt idx="22">
                  <c:v>1.24</c:v>
                </c:pt>
                <c:pt idx="23">
                  <c:v>1.28</c:v>
                </c:pt>
                <c:pt idx="24">
                  <c:v>1.32</c:v>
                </c:pt>
                <c:pt idx="25">
                  <c:v>1.36</c:v>
                </c:pt>
                <c:pt idx="26">
                  <c:v>1.4</c:v>
                </c:pt>
                <c:pt idx="27">
                  <c:v>1.44</c:v>
                </c:pt>
                <c:pt idx="28">
                  <c:v>1.48</c:v>
                </c:pt>
                <c:pt idx="29">
                  <c:v>1.52</c:v>
                </c:pt>
                <c:pt idx="30">
                  <c:v>1.56</c:v>
                </c:pt>
              </c:numCache>
            </c:numRef>
          </c:xVal>
          <c:yVal>
            <c:numRef>
              <c:f>Sheet1!$F$4:$F$34</c:f>
              <c:numCache>
                <c:formatCode>General</c:formatCode>
                <c:ptCount val="31"/>
                <c:pt idx="0">
                  <c:v>1.7820435280572509E-4</c:v>
                </c:pt>
                <c:pt idx="1">
                  <c:v>5.6875989547194069E-4</c:v>
                </c:pt>
                <c:pt idx="2">
                  <c:v>3.5297746042409653E-3</c:v>
                </c:pt>
                <c:pt idx="3">
                  <c:v>7.6639984438205558E-3</c:v>
                </c:pt>
                <c:pt idx="4">
                  <c:v>1.3665734206497158E-2</c:v>
                </c:pt>
                <c:pt idx="5">
                  <c:v>2.2238037277929931E-2</c:v>
                </c:pt>
                <c:pt idx="6">
                  <c:v>3.0965966062748165E-2</c:v>
                </c:pt>
                <c:pt idx="7">
                  <c:v>3.8063775270674373E-2</c:v>
                </c:pt>
                <c:pt idx="8">
                  <c:v>4.1926459238923193E-2</c:v>
                </c:pt>
                <c:pt idx="9">
                  <c:v>4.266720143016503E-2</c:v>
                </c:pt>
                <c:pt idx="10">
                  <c:v>3.6110994118233819E-2</c:v>
                </c:pt>
                <c:pt idx="11">
                  <c:v>2.836470430157793E-2</c:v>
                </c:pt>
                <c:pt idx="12">
                  <c:v>2.2992640136338519E-2</c:v>
                </c:pt>
                <c:pt idx="13">
                  <c:v>1.5836659245569238E-2</c:v>
                </c:pt>
                <c:pt idx="14">
                  <c:v>9.6005580584414066E-3</c:v>
                </c:pt>
                <c:pt idx="15">
                  <c:v>4.0961990023978519E-3</c:v>
                </c:pt>
                <c:pt idx="16">
                  <c:v>4.2062613099829094E-4</c:v>
                </c:pt>
                <c:pt idx="17">
                  <c:v>4.4795028026129146E-4</c:v>
                </c:pt>
                <c:pt idx="18">
                  <c:v>3.6028636942877831E-3</c:v>
                </c:pt>
                <c:pt idx="19">
                  <c:v>1.0030122650280044E-2</c:v>
                </c:pt>
                <c:pt idx="20">
                  <c:v>1.5271908267691403E-2</c:v>
                </c:pt>
                <c:pt idx="21">
                  <c:v>2.0718757335908052E-2</c:v>
                </c:pt>
                <c:pt idx="22">
                  <c:v>3.1246583336938472E-2</c:v>
                </c:pt>
                <c:pt idx="23">
                  <c:v>3.574313414654328E-2</c:v>
                </c:pt>
                <c:pt idx="24">
                  <c:v>3.6557586387589186E-2</c:v>
                </c:pt>
                <c:pt idx="25">
                  <c:v>3.8145687877028871E-2</c:v>
                </c:pt>
                <c:pt idx="26">
                  <c:v>3.6234032616652589E-2</c:v>
                </c:pt>
                <c:pt idx="27">
                  <c:v>3.1587480806504732E-2</c:v>
                </c:pt>
                <c:pt idx="28">
                  <c:v>2.5739910641342487E-2</c:v>
                </c:pt>
                <c:pt idx="29">
                  <c:v>1.8907863510986389E-2</c:v>
                </c:pt>
                <c:pt idx="30">
                  <c:v>1.105673937290693E-2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C-46B5-891A-0FFD92727A21}"/>
            </c:ext>
          </c:extLst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PE (J)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Sheet1!$E$4:$E$34</c:f>
              <c:numCache>
                <c:formatCode>General</c:formatCode>
                <c:ptCount val="31"/>
                <c:pt idx="0">
                  <c:v>0.36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0.6</c:v>
                </c:pt>
                <c:pt idx="7">
                  <c:v>0.64</c:v>
                </c:pt>
                <c:pt idx="8">
                  <c:v>0.68</c:v>
                </c:pt>
                <c:pt idx="9">
                  <c:v>0.72</c:v>
                </c:pt>
                <c:pt idx="10">
                  <c:v>0.76</c:v>
                </c:pt>
                <c:pt idx="11">
                  <c:v>0.8</c:v>
                </c:pt>
                <c:pt idx="12">
                  <c:v>0.84</c:v>
                </c:pt>
                <c:pt idx="13">
                  <c:v>0.88</c:v>
                </c:pt>
                <c:pt idx="14">
                  <c:v>0.92</c:v>
                </c:pt>
                <c:pt idx="15">
                  <c:v>0.96</c:v>
                </c:pt>
                <c:pt idx="16">
                  <c:v>1</c:v>
                </c:pt>
                <c:pt idx="17">
                  <c:v>1.04</c:v>
                </c:pt>
                <c:pt idx="18">
                  <c:v>1.08</c:v>
                </c:pt>
                <c:pt idx="19">
                  <c:v>1.1200000000000001</c:v>
                </c:pt>
                <c:pt idx="20">
                  <c:v>1.1599999999999999</c:v>
                </c:pt>
                <c:pt idx="21">
                  <c:v>1.2</c:v>
                </c:pt>
                <c:pt idx="22">
                  <c:v>1.24</c:v>
                </c:pt>
                <c:pt idx="23">
                  <c:v>1.28</c:v>
                </c:pt>
                <c:pt idx="24">
                  <c:v>1.32</c:v>
                </c:pt>
                <c:pt idx="25">
                  <c:v>1.36</c:v>
                </c:pt>
                <c:pt idx="26">
                  <c:v>1.4</c:v>
                </c:pt>
                <c:pt idx="27">
                  <c:v>1.44</c:v>
                </c:pt>
                <c:pt idx="28">
                  <c:v>1.48</c:v>
                </c:pt>
                <c:pt idx="29">
                  <c:v>1.52</c:v>
                </c:pt>
                <c:pt idx="30">
                  <c:v>1.56</c:v>
                </c:pt>
              </c:numCache>
            </c:numRef>
          </c:xVal>
          <c:yVal>
            <c:numRef>
              <c:f>Sheet1!$G$4:$G$34</c:f>
              <c:numCache>
                <c:formatCode>General</c:formatCode>
                <c:ptCount val="31"/>
                <c:pt idx="0">
                  <c:v>1.3078977246873602</c:v>
                </c:pt>
                <c:pt idx="1">
                  <c:v>1.3050477577301212</c:v>
                </c:pt>
                <c:pt idx="2">
                  <c:v>1.28518502674056</c:v>
                </c:pt>
                <c:pt idx="3">
                  <c:v>1.2459165127447651</c:v>
                </c:pt>
                <c:pt idx="4">
                  <c:v>1.209084363884565</c:v>
                </c:pt>
                <c:pt idx="5">
                  <c:v>1.1477379746126848</c:v>
                </c:pt>
                <c:pt idx="6">
                  <c:v>1.0793366953125001</c:v>
                </c:pt>
                <c:pt idx="7">
                  <c:v>0.99886566865678117</c:v>
                </c:pt>
                <c:pt idx="8">
                  <c:v>0.91991676578226</c:v>
                </c:pt>
                <c:pt idx="9">
                  <c:v>0.83964191936428123</c:v>
                </c:pt>
                <c:pt idx="10">
                  <c:v>0.75940558367959121</c:v>
                </c:pt>
                <c:pt idx="11">
                  <c:v>0.70535792818222121</c:v>
                </c:pt>
                <c:pt idx="12">
                  <c:v>0.65129144905288494</c:v>
                </c:pt>
                <c:pt idx="13">
                  <c:v>0.60389319837412492</c:v>
                </c:pt>
                <c:pt idx="14">
                  <c:v>0.57265995751372123</c:v>
                </c:pt>
                <c:pt idx="15">
                  <c:v>0.54225599262306001</c:v>
                </c:pt>
                <c:pt idx="16">
                  <c:v>0.53068982059609127</c:v>
                </c:pt>
                <c:pt idx="17">
                  <c:v>0.53129545800256495</c:v>
                </c:pt>
                <c:pt idx="18">
                  <c:v>0.54409362810703121</c:v>
                </c:pt>
                <c:pt idx="19">
                  <c:v>0.56576239160212505</c:v>
                </c:pt>
                <c:pt idx="20">
                  <c:v>0.61296929747154005</c:v>
                </c:pt>
                <c:pt idx="21">
                  <c:v>0.64260097536997118</c:v>
                </c:pt>
                <c:pt idx="22">
                  <c:v>0.69700645256857141</c:v>
                </c:pt>
                <c:pt idx="23">
                  <c:v>0.77176821984076494</c:v>
                </c:pt>
                <c:pt idx="24">
                  <c:v>0.83356033199434121</c:v>
                </c:pt>
                <c:pt idx="25">
                  <c:v>0.90799829825794121</c:v>
                </c:pt>
                <c:pt idx="26">
                  <c:v>0.9856193579564213</c:v>
                </c:pt>
                <c:pt idx="27">
                  <c:v>1.0621363857359998</c:v>
                </c:pt>
                <c:pt idx="28">
                  <c:v>1.1326509199386712</c:v>
                </c:pt>
                <c:pt idx="29">
                  <c:v>1.1999626736051399</c:v>
                </c:pt>
                <c:pt idx="30">
                  <c:v>1.258005947201621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C-46B5-891A-0FFD9272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252816"/>
        <c:axId val="680257080"/>
      </c:scatterChart>
      <c:valAx>
        <c:axId val="68025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257080"/>
        <c:crosses val="autoZero"/>
        <c:crossBetween val="midCat"/>
      </c:valAx>
      <c:valAx>
        <c:axId val="6802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Kinetic/Potential</a:t>
                </a:r>
                <a:r>
                  <a:rPr lang="en-US" baseline="0"/>
                  <a:t> energy (J)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252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Kinetic</a:t>
            </a:r>
            <a:r>
              <a:rPr lang="en-US" baseline="0"/>
              <a:t> and Potential energies vs time</a:t>
            </a:r>
            <a:endParaRPr lang="en-US"/>
          </a:p>
        </c:rich>
      </c:tx>
      <c:layout>
        <c:manualLayout>
          <c:xMode val="edge"/>
          <c:yMode val="edge"/>
          <c:x val="0.198041776027996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KE (J)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Sheet1!$E$4:$E$34</c:f>
              <c:numCache>
                <c:formatCode>General</c:formatCode>
                <c:ptCount val="31"/>
                <c:pt idx="0">
                  <c:v>0.36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0.6</c:v>
                </c:pt>
                <c:pt idx="7">
                  <c:v>0.64</c:v>
                </c:pt>
                <c:pt idx="8">
                  <c:v>0.68</c:v>
                </c:pt>
                <c:pt idx="9">
                  <c:v>0.72</c:v>
                </c:pt>
                <c:pt idx="10">
                  <c:v>0.76</c:v>
                </c:pt>
                <c:pt idx="11">
                  <c:v>0.8</c:v>
                </c:pt>
                <c:pt idx="12">
                  <c:v>0.84</c:v>
                </c:pt>
                <c:pt idx="13">
                  <c:v>0.88</c:v>
                </c:pt>
                <c:pt idx="14">
                  <c:v>0.92</c:v>
                </c:pt>
                <c:pt idx="15">
                  <c:v>0.96</c:v>
                </c:pt>
                <c:pt idx="16">
                  <c:v>1</c:v>
                </c:pt>
                <c:pt idx="17">
                  <c:v>1.04</c:v>
                </c:pt>
                <c:pt idx="18">
                  <c:v>1.08</c:v>
                </c:pt>
                <c:pt idx="19">
                  <c:v>1.1200000000000001</c:v>
                </c:pt>
                <c:pt idx="20">
                  <c:v>1.1599999999999999</c:v>
                </c:pt>
                <c:pt idx="21">
                  <c:v>1.2</c:v>
                </c:pt>
                <c:pt idx="22">
                  <c:v>1.24</c:v>
                </c:pt>
                <c:pt idx="23">
                  <c:v>1.28</c:v>
                </c:pt>
                <c:pt idx="24">
                  <c:v>1.32</c:v>
                </c:pt>
                <c:pt idx="25">
                  <c:v>1.36</c:v>
                </c:pt>
                <c:pt idx="26">
                  <c:v>1.4</c:v>
                </c:pt>
                <c:pt idx="27">
                  <c:v>1.44</c:v>
                </c:pt>
                <c:pt idx="28">
                  <c:v>1.48</c:v>
                </c:pt>
                <c:pt idx="29">
                  <c:v>1.52</c:v>
                </c:pt>
                <c:pt idx="30">
                  <c:v>1.56</c:v>
                </c:pt>
              </c:numCache>
            </c:numRef>
          </c:xVal>
          <c:yVal>
            <c:numRef>
              <c:f>Sheet1!$F$4:$F$34</c:f>
              <c:numCache>
                <c:formatCode>General</c:formatCode>
                <c:ptCount val="31"/>
                <c:pt idx="0">
                  <c:v>1.7820435280572509E-4</c:v>
                </c:pt>
                <c:pt idx="1">
                  <c:v>5.6875989547194069E-4</c:v>
                </c:pt>
                <c:pt idx="2">
                  <c:v>3.5297746042409653E-3</c:v>
                </c:pt>
                <c:pt idx="3">
                  <c:v>7.6639984438205558E-3</c:v>
                </c:pt>
                <c:pt idx="4">
                  <c:v>1.3665734206497158E-2</c:v>
                </c:pt>
                <c:pt idx="5">
                  <c:v>2.2238037277929931E-2</c:v>
                </c:pt>
                <c:pt idx="6">
                  <c:v>3.0965966062748165E-2</c:v>
                </c:pt>
                <c:pt idx="7">
                  <c:v>3.8063775270674373E-2</c:v>
                </c:pt>
                <c:pt idx="8">
                  <c:v>4.1926459238923193E-2</c:v>
                </c:pt>
                <c:pt idx="9">
                  <c:v>4.266720143016503E-2</c:v>
                </c:pt>
                <c:pt idx="10">
                  <c:v>3.6110994118233819E-2</c:v>
                </c:pt>
                <c:pt idx="11">
                  <c:v>2.836470430157793E-2</c:v>
                </c:pt>
                <c:pt idx="12">
                  <c:v>2.2992640136338519E-2</c:v>
                </c:pt>
                <c:pt idx="13">
                  <c:v>1.5836659245569238E-2</c:v>
                </c:pt>
                <c:pt idx="14">
                  <c:v>9.6005580584414066E-3</c:v>
                </c:pt>
                <c:pt idx="15">
                  <c:v>4.0961990023978519E-3</c:v>
                </c:pt>
                <c:pt idx="16">
                  <c:v>4.2062613099829094E-4</c:v>
                </c:pt>
                <c:pt idx="17">
                  <c:v>4.4795028026129146E-4</c:v>
                </c:pt>
                <c:pt idx="18">
                  <c:v>3.6028636942877831E-3</c:v>
                </c:pt>
                <c:pt idx="19">
                  <c:v>1.0030122650280044E-2</c:v>
                </c:pt>
                <c:pt idx="20">
                  <c:v>1.5271908267691403E-2</c:v>
                </c:pt>
                <c:pt idx="21">
                  <c:v>2.0718757335908052E-2</c:v>
                </c:pt>
                <c:pt idx="22">
                  <c:v>3.1246583336938472E-2</c:v>
                </c:pt>
                <c:pt idx="23">
                  <c:v>3.574313414654328E-2</c:v>
                </c:pt>
                <c:pt idx="24">
                  <c:v>3.6557586387589186E-2</c:v>
                </c:pt>
                <c:pt idx="25">
                  <c:v>3.8145687877028871E-2</c:v>
                </c:pt>
                <c:pt idx="26">
                  <c:v>3.6234032616652589E-2</c:v>
                </c:pt>
                <c:pt idx="27">
                  <c:v>3.1587480806504732E-2</c:v>
                </c:pt>
                <c:pt idx="28">
                  <c:v>2.5739910641342487E-2</c:v>
                </c:pt>
                <c:pt idx="29">
                  <c:v>1.8907863510986389E-2</c:v>
                </c:pt>
                <c:pt idx="30">
                  <c:v>1.105673937290693E-2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4-40AB-82D7-D1D74D62A2DA}"/>
            </c:ext>
          </c:extLst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PE (J)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Sheet1!$E$4:$E$34</c:f>
              <c:numCache>
                <c:formatCode>General</c:formatCode>
                <c:ptCount val="31"/>
                <c:pt idx="0">
                  <c:v>0.36</c:v>
                </c:pt>
                <c:pt idx="1">
                  <c:v>0.4</c:v>
                </c:pt>
                <c:pt idx="2">
                  <c:v>0.44</c:v>
                </c:pt>
                <c:pt idx="3">
                  <c:v>0.48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0.6</c:v>
                </c:pt>
                <c:pt idx="7">
                  <c:v>0.64</c:v>
                </c:pt>
                <c:pt idx="8">
                  <c:v>0.68</c:v>
                </c:pt>
                <c:pt idx="9">
                  <c:v>0.72</c:v>
                </c:pt>
                <c:pt idx="10">
                  <c:v>0.76</c:v>
                </c:pt>
                <c:pt idx="11">
                  <c:v>0.8</c:v>
                </c:pt>
                <c:pt idx="12">
                  <c:v>0.84</c:v>
                </c:pt>
                <c:pt idx="13">
                  <c:v>0.88</c:v>
                </c:pt>
                <c:pt idx="14">
                  <c:v>0.92</c:v>
                </c:pt>
                <c:pt idx="15">
                  <c:v>0.96</c:v>
                </c:pt>
                <c:pt idx="16">
                  <c:v>1</c:v>
                </c:pt>
                <c:pt idx="17">
                  <c:v>1.04</c:v>
                </c:pt>
                <c:pt idx="18">
                  <c:v>1.08</c:v>
                </c:pt>
                <c:pt idx="19">
                  <c:v>1.1200000000000001</c:v>
                </c:pt>
                <c:pt idx="20">
                  <c:v>1.1599999999999999</c:v>
                </c:pt>
                <c:pt idx="21">
                  <c:v>1.2</c:v>
                </c:pt>
                <c:pt idx="22">
                  <c:v>1.24</c:v>
                </c:pt>
                <c:pt idx="23">
                  <c:v>1.28</c:v>
                </c:pt>
                <c:pt idx="24">
                  <c:v>1.32</c:v>
                </c:pt>
                <c:pt idx="25">
                  <c:v>1.36</c:v>
                </c:pt>
                <c:pt idx="26">
                  <c:v>1.4</c:v>
                </c:pt>
                <c:pt idx="27">
                  <c:v>1.44</c:v>
                </c:pt>
                <c:pt idx="28">
                  <c:v>1.48</c:v>
                </c:pt>
                <c:pt idx="29">
                  <c:v>1.52</c:v>
                </c:pt>
                <c:pt idx="30">
                  <c:v>1.56</c:v>
                </c:pt>
              </c:numCache>
            </c:numRef>
          </c:xVal>
          <c:yVal>
            <c:numRef>
              <c:f>Sheet1!$G$4:$G$34</c:f>
              <c:numCache>
                <c:formatCode>General</c:formatCode>
                <c:ptCount val="31"/>
                <c:pt idx="0">
                  <c:v>1.3078977246873602</c:v>
                </c:pt>
                <c:pt idx="1">
                  <c:v>1.3050477577301212</c:v>
                </c:pt>
                <c:pt idx="2">
                  <c:v>1.28518502674056</c:v>
                </c:pt>
                <c:pt idx="3">
                  <c:v>1.2459165127447651</c:v>
                </c:pt>
                <c:pt idx="4">
                  <c:v>1.209084363884565</c:v>
                </c:pt>
                <c:pt idx="5">
                  <c:v>1.1477379746126848</c:v>
                </c:pt>
                <c:pt idx="6">
                  <c:v>1.0793366953125001</c:v>
                </c:pt>
                <c:pt idx="7">
                  <c:v>0.99886566865678117</c:v>
                </c:pt>
                <c:pt idx="8">
                  <c:v>0.91991676578226</c:v>
                </c:pt>
                <c:pt idx="9">
                  <c:v>0.83964191936428123</c:v>
                </c:pt>
                <c:pt idx="10">
                  <c:v>0.75940558367959121</c:v>
                </c:pt>
                <c:pt idx="11">
                  <c:v>0.70535792818222121</c:v>
                </c:pt>
                <c:pt idx="12">
                  <c:v>0.65129144905288494</c:v>
                </c:pt>
                <c:pt idx="13">
                  <c:v>0.60389319837412492</c:v>
                </c:pt>
                <c:pt idx="14">
                  <c:v>0.57265995751372123</c:v>
                </c:pt>
                <c:pt idx="15">
                  <c:v>0.54225599262306001</c:v>
                </c:pt>
                <c:pt idx="16">
                  <c:v>0.53068982059609127</c:v>
                </c:pt>
                <c:pt idx="17">
                  <c:v>0.53129545800256495</c:v>
                </c:pt>
                <c:pt idx="18">
                  <c:v>0.54409362810703121</c:v>
                </c:pt>
                <c:pt idx="19">
                  <c:v>0.56576239160212505</c:v>
                </c:pt>
                <c:pt idx="20">
                  <c:v>0.61296929747154005</c:v>
                </c:pt>
                <c:pt idx="21">
                  <c:v>0.64260097536997118</c:v>
                </c:pt>
                <c:pt idx="22">
                  <c:v>0.69700645256857141</c:v>
                </c:pt>
                <c:pt idx="23">
                  <c:v>0.77176821984076494</c:v>
                </c:pt>
                <c:pt idx="24">
                  <c:v>0.83356033199434121</c:v>
                </c:pt>
                <c:pt idx="25">
                  <c:v>0.90799829825794121</c:v>
                </c:pt>
                <c:pt idx="26">
                  <c:v>0.9856193579564213</c:v>
                </c:pt>
                <c:pt idx="27">
                  <c:v>1.0621363857359998</c:v>
                </c:pt>
                <c:pt idx="28">
                  <c:v>1.1326509199386712</c:v>
                </c:pt>
                <c:pt idx="29">
                  <c:v>1.1999626736051399</c:v>
                </c:pt>
                <c:pt idx="30">
                  <c:v>1.258005947201621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A4-40AB-82D7-D1D74D62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252816"/>
        <c:axId val="680257080"/>
      </c:scatterChart>
      <c:valAx>
        <c:axId val="68025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257080"/>
        <c:crosses val="autoZero"/>
        <c:crossBetween val="midCat"/>
      </c:valAx>
      <c:valAx>
        <c:axId val="68025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Kinetic/Potential</a:t>
                </a:r>
                <a:r>
                  <a:rPr lang="en-US" baseline="0"/>
                  <a:t> energy (J)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252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3</xdr:row>
      <xdr:rowOff>161925</xdr:rowOff>
    </xdr:from>
    <xdr:to>
      <xdr:col>16</xdr:col>
      <xdr:colOff>295275</xdr:colOff>
      <xdr:row>18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19</xdr:row>
      <xdr:rowOff>171450</xdr:rowOff>
    </xdr:from>
    <xdr:to>
      <xdr:col>16</xdr:col>
      <xdr:colOff>381000</xdr:colOff>
      <xdr:row>34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</xdr:row>
      <xdr:rowOff>57150</xdr:rowOff>
    </xdr:from>
    <xdr:to>
      <xdr:col>8</xdr:col>
      <xdr:colOff>152400</xdr:colOff>
      <xdr:row>19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U7" sqref="U7"/>
    </sheetView>
  </sheetViews>
  <sheetFormatPr defaultRowHeight="15" x14ac:dyDescent="0.25"/>
  <cols>
    <col min="2" max="3" width="10.28515625" bestFit="1" customWidth="1"/>
  </cols>
  <sheetData>
    <row r="1" spans="1:12" x14ac:dyDescent="0.25">
      <c r="A1" s="1" t="s">
        <v>3</v>
      </c>
      <c r="B1" s="1"/>
      <c r="C1" s="1"/>
      <c r="D1" s="1" t="s">
        <v>5</v>
      </c>
      <c r="E1" s="1"/>
      <c r="F1" s="1"/>
      <c r="G1" s="1" t="s">
        <v>9</v>
      </c>
      <c r="H1" s="1"/>
      <c r="J1" t="s">
        <v>10</v>
      </c>
      <c r="L1" t="s">
        <v>11</v>
      </c>
    </row>
    <row r="2" spans="1:12" x14ac:dyDescent="0.25">
      <c r="A2" s="1" t="s">
        <v>4</v>
      </c>
      <c r="B2" s="1"/>
      <c r="C2" s="1"/>
      <c r="D2" s="1" t="s">
        <v>6</v>
      </c>
      <c r="E2" s="1"/>
      <c r="F2" s="1"/>
      <c r="J2">
        <f>0.5*(0.35+0.055)</f>
        <v>0.20249999999999999</v>
      </c>
      <c r="L2">
        <f>0.5*9.93</f>
        <v>4.9649999999999999</v>
      </c>
    </row>
    <row r="3" spans="1:12" x14ac:dyDescent="0.25">
      <c r="A3" t="s">
        <v>0</v>
      </c>
      <c r="B3" t="s">
        <v>1</v>
      </c>
      <c r="C3" t="s">
        <v>2</v>
      </c>
      <c r="E3" t="s">
        <v>0</v>
      </c>
      <c r="F3" t="s">
        <v>7</v>
      </c>
      <c r="G3" t="s">
        <v>8</v>
      </c>
    </row>
    <row r="4" spans="1:12" x14ac:dyDescent="0.25">
      <c r="A4">
        <v>0.36</v>
      </c>
      <c r="B4" s="2">
        <v>-0.51324800000000004</v>
      </c>
      <c r="C4" s="2">
        <v>-2.9665156250000001E-2</v>
      </c>
      <c r="E4">
        <v>0.36</v>
      </c>
      <c r="F4">
        <f>J2*C4^2</f>
        <v>1.7820435280572509E-4</v>
      </c>
      <c r="G4">
        <f>L2*B4^2</f>
        <v>1.3078977246873602</v>
      </c>
    </row>
    <row r="5" spans="1:12" x14ac:dyDescent="0.25">
      <c r="A5">
        <v>0.4</v>
      </c>
      <c r="B5" s="2">
        <v>-0.51268849999999999</v>
      </c>
      <c r="C5" s="2">
        <v>5.2997083333299999E-2</v>
      </c>
      <c r="E5">
        <v>0.4</v>
      </c>
      <c r="F5">
        <f>J2*(C5^2)</f>
        <v>5.6875989547194069E-4</v>
      </c>
      <c r="G5">
        <f>L2*B5^2</f>
        <v>1.3050477577301212</v>
      </c>
    </row>
    <row r="6" spans="1:12" x14ac:dyDescent="0.25">
      <c r="A6">
        <v>0.44</v>
      </c>
      <c r="B6" s="2">
        <v>-0.508772</v>
      </c>
      <c r="C6" s="2">
        <v>0.132026458333</v>
      </c>
      <c r="E6">
        <v>0.44</v>
      </c>
      <c r="F6">
        <f>J2*(C6^2)</f>
        <v>3.5297746042409653E-3</v>
      </c>
      <c r="G6">
        <f>L2*B6^2</f>
        <v>1.28518502674056</v>
      </c>
    </row>
    <row r="7" spans="1:12" x14ac:dyDescent="0.25">
      <c r="A7">
        <v>0.48</v>
      </c>
      <c r="B7" s="2">
        <v>-0.50093900000000002</v>
      </c>
      <c r="C7" s="2">
        <v>0.1945428125</v>
      </c>
      <c r="E7">
        <v>0.48</v>
      </c>
      <c r="F7">
        <f>J2*C7^2</f>
        <v>7.6639984438205558E-3</v>
      </c>
      <c r="G7">
        <f>L2*B7^2</f>
        <v>1.2459165127447651</v>
      </c>
    </row>
    <row r="8" spans="1:12" x14ac:dyDescent="0.25">
      <c r="A8">
        <v>0.52</v>
      </c>
      <c r="B8" s="2">
        <v>-0.493479</v>
      </c>
      <c r="C8" s="2">
        <v>0.25977895833300002</v>
      </c>
      <c r="E8">
        <v>0.52</v>
      </c>
      <c r="F8">
        <f>J2*C8^2</f>
        <v>1.3665734206497158E-2</v>
      </c>
      <c r="G8">
        <f>L2*B8^2</f>
        <v>1.209084363884565</v>
      </c>
    </row>
    <row r="9" spans="1:12" x14ac:dyDescent="0.25">
      <c r="A9">
        <v>0.56000000000000005</v>
      </c>
      <c r="B9" s="2">
        <v>-0.48079699999999997</v>
      </c>
      <c r="C9" s="2">
        <v>0.33138718750000001</v>
      </c>
      <c r="E9">
        <v>0.56000000000000005</v>
      </c>
      <c r="F9">
        <f>J2*C9^2</f>
        <v>2.2238037277929931E-2</v>
      </c>
      <c r="G9">
        <f>L2*B9^2</f>
        <v>1.1477379746126848</v>
      </c>
    </row>
    <row r="10" spans="1:12" x14ac:dyDescent="0.25">
      <c r="A10">
        <v>0.6</v>
      </c>
      <c r="B10" s="2">
        <v>-0.46625</v>
      </c>
      <c r="C10" s="2">
        <v>0.39104776041700001</v>
      </c>
      <c r="E10">
        <v>0.6</v>
      </c>
      <c r="F10">
        <f>J2*C10^2</f>
        <v>3.0965966062748165E-2</v>
      </c>
      <c r="G10">
        <f>L2*B10^2</f>
        <v>1.0793366953125001</v>
      </c>
    </row>
    <row r="11" spans="1:12" x14ac:dyDescent="0.25">
      <c r="A11">
        <v>0.64</v>
      </c>
      <c r="B11" s="2">
        <v>-0.4485325</v>
      </c>
      <c r="C11" s="2">
        <v>0.43355421875</v>
      </c>
      <c r="E11">
        <v>0.64</v>
      </c>
      <c r="F11">
        <f>J2*C11^2</f>
        <v>3.8063775270674373E-2</v>
      </c>
      <c r="G11">
        <f>L2*B11^2</f>
        <v>0.99886566865678117</v>
      </c>
    </row>
    <row r="12" spans="1:12" x14ac:dyDescent="0.25">
      <c r="A12">
        <v>0.68</v>
      </c>
      <c r="B12" s="2">
        <v>-0.43044199999999999</v>
      </c>
      <c r="C12" s="2">
        <v>0.45502114583300002</v>
      </c>
      <c r="E12">
        <v>0.68</v>
      </c>
      <c r="F12">
        <f>J2*C12^2</f>
        <v>4.1926459238923193E-2</v>
      </c>
      <c r="G12">
        <f>L2*B12^2</f>
        <v>0.91991676578226</v>
      </c>
    </row>
    <row r="13" spans="1:12" x14ac:dyDescent="0.25">
      <c r="A13">
        <v>0.72</v>
      </c>
      <c r="B13" s="2">
        <v>-0.4112325</v>
      </c>
      <c r="C13" s="2">
        <v>0.45902312499999998</v>
      </c>
      <c r="E13">
        <v>0.72</v>
      </c>
      <c r="F13">
        <f>J2*C13^2</f>
        <v>4.266720143016503E-2</v>
      </c>
      <c r="G13">
        <f>L2*B13^2</f>
        <v>0.83964191936428123</v>
      </c>
    </row>
    <row r="14" spans="1:12" x14ac:dyDescent="0.25">
      <c r="A14">
        <v>0.76</v>
      </c>
      <c r="B14" s="2">
        <v>-0.39109050000000001</v>
      </c>
      <c r="C14" s="2">
        <v>0.42228651041699999</v>
      </c>
      <c r="E14">
        <v>0.76</v>
      </c>
      <c r="F14">
        <f>J2*C14^2</f>
        <v>3.6110994118233819E-2</v>
      </c>
      <c r="G14">
        <f>L2*B14^2</f>
        <v>0.75940558367959121</v>
      </c>
    </row>
    <row r="15" spans="1:12" x14ac:dyDescent="0.25">
      <c r="A15">
        <v>0.8</v>
      </c>
      <c r="B15" s="2">
        <v>-0.37691649999999999</v>
      </c>
      <c r="C15" s="2">
        <v>0.37426276041700002</v>
      </c>
      <c r="E15">
        <v>0.8</v>
      </c>
      <c r="F15">
        <f>J2*C15^2</f>
        <v>2.836470430157793E-2</v>
      </c>
      <c r="G15">
        <f>L2*B15^2</f>
        <v>0.70535792818222121</v>
      </c>
    </row>
    <row r="16" spans="1:12" x14ac:dyDescent="0.25">
      <c r="A16">
        <v>0.84</v>
      </c>
      <c r="B16" s="2">
        <v>-0.36218299999999998</v>
      </c>
      <c r="C16" s="2">
        <v>0.33696276041700002</v>
      </c>
      <c r="E16">
        <v>0.84</v>
      </c>
      <c r="F16">
        <f>J2*C16^2</f>
        <v>2.2992640136338519E-2</v>
      </c>
      <c r="G16">
        <f>L2*B16^2</f>
        <v>0.65129144905288494</v>
      </c>
    </row>
    <row r="17" spans="1:7" x14ac:dyDescent="0.25">
      <c r="A17">
        <v>0.88</v>
      </c>
      <c r="B17" s="2">
        <v>-0.34875499999999998</v>
      </c>
      <c r="C17" s="2">
        <v>0.27965286458299998</v>
      </c>
      <c r="E17">
        <v>0.88</v>
      </c>
      <c r="F17">
        <f>J2*C17^2</f>
        <v>1.5836659245569238E-2</v>
      </c>
      <c r="G17">
        <f>L2*B17^2</f>
        <v>0.60389319837412492</v>
      </c>
    </row>
    <row r="18" spans="1:7" x14ac:dyDescent="0.25">
      <c r="A18">
        <v>0.92</v>
      </c>
      <c r="B18" s="2">
        <v>-0.33961649999999999</v>
      </c>
      <c r="C18" s="2">
        <v>0.21773875000000001</v>
      </c>
      <c r="E18">
        <v>0.92</v>
      </c>
      <c r="F18">
        <f>J2*C18^2</f>
        <v>9.6005580584414066E-3</v>
      </c>
      <c r="G18">
        <f>L2*B18^2</f>
        <v>0.57265995751372123</v>
      </c>
    </row>
    <row r="19" spans="1:7" x14ac:dyDescent="0.25">
      <c r="A19">
        <v>0.96</v>
      </c>
      <c r="B19" s="2">
        <v>-0.33047799999999999</v>
      </c>
      <c r="C19" s="2">
        <v>0.14222567708299999</v>
      </c>
      <c r="E19">
        <v>0.96</v>
      </c>
      <c r="F19">
        <f>J2*C19^2</f>
        <v>4.0961990023978519E-3</v>
      </c>
      <c r="G19">
        <f>L2*B19^2</f>
        <v>0.54225599262306001</v>
      </c>
    </row>
    <row r="20" spans="1:7" x14ac:dyDescent="0.25">
      <c r="A20">
        <v>1</v>
      </c>
      <c r="B20" s="2">
        <v>-0.32693450000000002</v>
      </c>
      <c r="C20" s="2">
        <v>4.5575937499999997E-2</v>
      </c>
      <c r="E20">
        <v>1</v>
      </c>
      <c r="F20">
        <f>J2*C20^2</f>
        <v>4.2062613099829094E-4</v>
      </c>
      <c r="G20">
        <f>L2*B20^2</f>
        <v>0.53068982059609127</v>
      </c>
    </row>
    <row r="21" spans="1:7" x14ac:dyDescent="0.25">
      <c r="A21">
        <v>1.04</v>
      </c>
      <c r="B21" s="2">
        <v>-0.327121</v>
      </c>
      <c r="C21" s="2">
        <v>-4.7032968750000001E-2</v>
      </c>
      <c r="E21">
        <v>1.04</v>
      </c>
      <c r="F21">
        <f>J2*C21^2</f>
        <v>4.4795028026129146E-4</v>
      </c>
      <c r="G21">
        <f>L2*B21^2</f>
        <v>0.53129545800256495</v>
      </c>
    </row>
    <row r="22" spans="1:7" x14ac:dyDescent="0.25">
      <c r="A22">
        <v>1.08</v>
      </c>
      <c r="B22" s="2">
        <v>-0.33103749999999998</v>
      </c>
      <c r="C22" s="2">
        <v>-0.13338635416700001</v>
      </c>
      <c r="E22">
        <v>1.08</v>
      </c>
      <c r="F22">
        <f>J2*C22^2</f>
        <v>3.6028636942877831E-3</v>
      </c>
      <c r="G22">
        <f>L2*B22^2</f>
        <v>0.54409362810703121</v>
      </c>
    </row>
    <row r="23" spans="1:7" x14ac:dyDescent="0.25">
      <c r="A23">
        <v>1.1200000000000001</v>
      </c>
      <c r="B23" s="2">
        <v>-0.337565</v>
      </c>
      <c r="C23" s="2">
        <v>-0.222556666667</v>
      </c>
      <c r="E23">
        <v>1.1200000000000001</v>
      </c>
      <c r="F23">
        <f>J2*C23^2</f>
        <v>1.0030122650280044E-2</v>
      </c>
      <c r="G23">
        <f>L2*B23^2</f>
        <v>0.56576239160212505</v>
      </c>
    </row>
    <row r="24" spans="1:7" x14ac:dyDescent="0.25">
      <c r="A24">
        <v>1.1599999999999999</v>
      </c>
      <c r="B24" s="2">
        <v>-0.35136600000000001</v>
      </c>
      <c r="C24" s="2">
        <v>-0.27462124999999998</v>
      </c>
      <c r="E24">
        <v>1.1599999999999999</v>
      </c>
      <c r="F24">
        <f>J2*C24^2</f>
        <v>1.5271908267691403E-2</v>
      </c>
      <c r="G24">
        <f>L2*B24^2</f>
        <v>0.61296929747154005</v>
      </c>
    </row>
    <row r="25" spans="1:7" x14ac:dyDescent="0.25">
      <c r="A25">
        <v>1.2</v>
      </c>
      <c r="B25" s="2">
        <v>-0.35975849999999998</v>
      </c>
      <c r="C25" s="2">
        <v>-0.31986692708300002</v>
      </c>
      <c r="E25">
        <v>1.2</v>
      </c>
      <c r="F25">
        <f>J2*C25^2</f>
        <v>2.0718757335908052E-2</v>
      </c>
      <c r="G25">
        <f>L2*B25^2</f>
        <v>0.64260097536997118</v>
      </c>
    </row>
    <row r="26" spans="1:7" x14ac:dyDescent="0.25">
      <c r="A26">
        <v>1.24</v>
      </c>
      <c r="B26" s="2">
        <v>-0.37467850000000003</v>
      </c>
      <c r="C26" s="2">
        <v>-0.392815625</v>
      </c>
      <c r="E26">
        <v>1.24</v>
      </c>
      <c r="F26">
        <f>J2*C26^2</f>
        <v>3.1246583336938472E-2</v>
      </c>
      <c r="G26">
        <f>L2*B26^2</f>
        <v>0.69700645256857141</v>
      </c>
    </row>
    <row r="27" spans="1:7" x14ac:dyDescent="0.25">
      <c r="A27">
        <v>1.28</v>
      </c>
      <c r="B27" s="2">
        <v>-0.39426099999999997</v>
      </c>
      <c r="C27" s="2">
        <v>-0.42013010416699997</v>
      </c>
      <c r="E27">
        <v>1.28</v>
      </c>
      <c r="F27">
        <f>J2*C27^2</f>
        <v>3.574313414654328E-2</v>
      </c>
      <c r="G27">
        <f>L2*B27^2</f>
        <v>0.77176821984076494</v>
      </c>
    </row>
    <row r="28" spans="1:7" x14ac:dyDescent="0.25">
      <c r="A28">
        <v>1.32</v>
      </c>
      <c r="B28" s="2">
        <v>-0.40974050000000001</v>
      </c>
      <c r="C28" s="2">
        <v>-0.42488973958300003</v>
      </c>
      <c r="E28">
        <v>1.32</v>
      </c>
      <c r="F28">
        <f>J2*C28^2</f>
        <v>3.6557586387589186E-2</v>
      </c>
      <c r="G28">
        <f>L2*B28^2</f>
        <v>0.83356033199434121</v>
      </c>
    </row>
    <row r="29" spans="1:7" x14ac:dyDescent="0.25">
      <c r="A29">
        <v>1.36</v>
      </c>
      <c r="B29" s="2">
        <v>-0.42764449999999998</v>
      </c>
      <c r="C29" s="2">
        <v>-0.43402046875</v>
      </c>
      <c r="E29">
        <v>1.36</v>
      </c>
      <c r="F29">
        <f>J2*C29^2</f>
        <v>3.8145687877028871E-2</v>
      </c>
      <c r="G29">
        <f>L2*B29^2</f>
        <v>0.90799829825794121</v>
      </c>
    </row>
    <row r="30" spans="1:7" x14ac:dyDescent="0.25">
      <c r="A30">
        <v>1.4</v>
      </c>
      <c r="B30" s="2">
        <v>-0.44554850000000001</v>
      </c>
      <c r="C30" s="2">
        <v>-0.42300531250000001</v>
      </c>
      <c r="E30">
        <v>1.4</v>
      </c>
      <c r="F30">
        <f>J2*C30^2</f>
        <v>3.6234032616652589E-2</v>
      </c>
      <c r="G30">
        <f>L2*B30^2</f>
        <v>0.9856193579564213</v>
      </c>
    </row>
    <row r="31" spans="1:7" x14ac:dyDescent="0.25">
      <c r="A31">
        <v>1.44</v>
      </c>
      <c r="B31" s="2">
        <v>-0.46251999999999999</v>
      </c>
      <c r="C31" s="2">
        <v>-0.39495260416700001</v>
      </c>
      <c r="E31">
        <v>1.44</v>
      </c>
      <c r="F31">
        <f>J2*C31^2</f>
        <v>3.1587480806504732E-2</v>
      </c>
      <c r="G31">
        <f>L2*B31^2</f>
        <v>1.0621363857359998</v>
      </c>
    </row>
    <row r="32" spans="1:7" x14ac:dyDescent="0.25">
      <c r="A32">
        <v>1.48</v>
      </c>
      <c r="B32" s="2">
        <v>-0.47762650000000001</v>
      </c>
      <c r="C32" s="2">
        <v>-0.35652583333299998</v>
      </c>
      <c r="E32">
        <v>1.48</v>
      </c>
      <c r="F32">
        <f>J2*C32^2</f>
        <v>2.5739910641342487E-2</v>
      </c>
      <c r="G32">
        <f>L2*B32^2</f>
        <v>1.1326509199386712</v>
      </c>
    </row>
    <row r="33" spans="1:7" x14ac:dyDescent="0.25">
      <c r="A33">
        <v>1.52</v>
      </c>
      <c r="B33" s="2">
        <v>-0.491614</v>
      </c>
      <c r="C33" s="2">
        <v>-0.30556859375000001</v>
      </c>
      <c r="E33">
        <v>1.52</v>
      </c>
      <c r="F33">
        <f>J2*C33^2</f>
        <v>1.8907863510986389E-2</v>
      </c>
      <c r="G33">
        <f>L2*B33^2</f>
        <v>1.1999626736051399</v>
      </c>
    </row>
    <row r="34" spans="1:7" x14ac:dyDescent="0.25">
      <c r="A34">
        <v>1.56</v>
      </c>
      <c r="B34" s="2">
        <v>-0.50336349999999996</v>
      </c>
      <c r="C34" s="2">
        <v>-0.233668958333</v>
      </c>
      <c r="E34">
        <v>1.56</v>
      </c>
      <c r="F34">
        <f>J2*C34^2</f>
        <v>1.105673937290693E-2</v>
      </c>
      <c r="G34">
        <f>L2*B34^2</f>
        <v>1.258005947201621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19:E20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lemo1946</dc:creator>
  <cp:lastModifiedBy>lemo1946</cp:lastModifiedBy>
  <cp:lastPrinted>2020-11-18T14:38:29Z</cp:lastPrinted>
  <dcterms:created xsi:type="dcterms:W3CDTF">2020-11-18T13:47:48Z</dcterms:created>
  <dcterms:modified xsi:type="dcterms:W3CDTF">2020-11-18T14:38:36Z</dcterms:modified>
</cp:coreProperties>
</file>